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eliaschnider/ownCloud/Akustikberichte + Berechnungs-Programm - calculation acoustique --&gt; [Ralph]/000_Acoutech_Absorptionsdaten_Gesamtübersicht/"/>
    </mc:Choice>
  </mc:AlternateContent>
  <xr:revisionPtr revIDLastSave="0" documentId="13_ncr:1_{E09E1AAB-1272-8448-8855-8257C1331142}" xr6:coauthVersionLast="47" xr6:coauthVersionMax="47" xr10:uidLastSave="{00000000-0000-0000-0000-000000000000}"/>
  <bookViews>
    <workbookView xWindow="4520" yWindow="640" windowWidth="36940" windowHeight="25100" activeTab="1" xr2:uid="{17BD679D-3294-40C3-9AAD-5A3E6CF89F21}"/>
  </bookViews>
  <sheets>
    <sheet name="Terzdaten DE" sheetId="3" r:id="rId1"/>
    <sheet name="Dates en tiers d'octave FR" sheetId="4" r:id="rId2"/>
    <sheet name="Date di terza ottava IT" sheetId="5" r:id="rId3"/>
    <sheet name="Third octave data EN" sheetId="6" r:id="rId4"/>
  </sheets>
  <externalReferences>
    <externalReference r:id="rId5"/>
    <externalReference r:id="rId6"/>
  </externalReferences>
  <definedNames>
    <definedName name="_xlnm._FilterDatabase" localSheetId="2" hidden="1">'Date di terza ottava IT'!$A$3:$AB$3</definedName>
    <definedName name="_xlnm._FilterDatabase" localSheetId="1" hidden="1">'Dates en tiers d''octave FR'!$A$3:$AB$3</definedName>
    <definedName name="_xlnm._FilterDatabase" localSheetId="0" hidden="1">'Terzdaten DE'!$A$3:$AB$114</definedName>
    <definedName name="_xlnm._FilterDatabase" localSheetId="3" hidden="1">'Third octave data EN'!$A$3:$AB$3</definedName>
    <definedName name="_xlnm.Print_Area" localSheetId="2">'Date di terza ottava IT'!$A$1:$AB$87</definedName>
    <definedName name="_xlnm.Print_Area" localSheetId="1">'Dates en tiers d''octave FR'!$A$1:$AB$87</definedName>
    <definedName name="_xlnm.Print_Area" localSheetId="0">'Terzdaten DE'!$A$1:$AB$57</definedName>
    <definedName name="_xlnm.Print_Area" localSheetId="3">'Third octave data EN'!$A$1:$AB$57</definedName>
    <definedName name="sqfsd">[1]Saisie!$F$5</definedName>
    <definedName name="Surface">[2]Saisie!$C$11</definedName>
    <definedName name="Température">[2]Saisie!$F$5</definedName>
    <definedName name="Volume">[2]Saisie!$F$18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3" i="6" l="1"/>
  <c r="AB93" i="5"/>
  <c r="AB93" i="4"/>
  <c r="AB93" i="3"/>
  <c r="AB92" i="6"/>
  <c r="AB92" i="5"/>
  <c r="AB92" i="4"/>
  <c r="AB92" i="3"/>
  <c r="AB75" i="6"/>
  <c r="AB75" i="5"/>
  <c r="AB75" i="4"/>
  <c r="AA75" i="3"/>
  <c r="Z75" i="3"/>
  <c r="Y75" i="3"/>
  <c r="AB75" i="3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4" i="6"/>
  <c r="AB4" i="5"/>
  <c r="AB114" i="5"/>
  <c r="AB113" i="5"/>
  <c r="AB112" i="5"/>
  <c r="AB111" i="5"/>
  <c r="AB110" i="5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1" i="5"/>
  <c r="AB90" i="5"/>
  <c r="AB89" i="5"/>
  <c r="AB88" i="5"/>
  <c r="AB87" i="5"/>
  <c r="AB86" i="5"/>
  <c r="AB85" i="5"/>
  <c r="AB84" i="5"/>
  <c r="AB83" i="5"/>
  <c r="AB82" i="5"/>
  <c r="AB81" i="5"/>
  <c r="AB80" i="5"/>
  <c r="AB79" i="5"/>
  <c r="AB78" i="5"/>
  <c r="AB77" i="5"/>
  <c r="AB76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Y4" i="6"/>
  <c r="Z4" i="6"/>
  <c r="AA4" i="6"/>
  <c r="Y5" i="6"/>
  <c r="Z5" i="6"/>
  <c r="AA5" i="6"/>
  <c r="Y6" i="6"/>
  <c r="Z6" i="6"/>
  <c r="AA6" i="6"/>
  <c r="Y80" i="3"/>
  <c r="Z80" i="3"/>
  <c r="AA80" i="3"/>
  <c r="AA87" i="6"/>
  <c r="Z87" i="6"/>
  <c r="Y87" i="6"/>
  <c r="AA86" i="6"/>
  <c r="Z86" i="6"/>
  <c r="Y86" i="6"/>
  <c r="AA85" i="6"/>
  <c r="Z85" i="6"/>
  <c r="Y85" i="6"/>
  <c r="AA84" i="6"/>
  <c r="Z84" i="6"/>
  <c r="Y84" i="6"/>
  <c r="AA83" i="6"/>
  <c r="Z83" i="6"/>
  <c r="Y83" i="6"/>
  <c r="AA82" i="6"/>
  <c r="Z82" i="6"/>
  <c r="Y82" i="6"/>
  <c r="AA81" i="6"/>
  <c r="Z81" i="6"/>
  <c r="Y81" i="6"/>
  <c r="AA80" i="6"/>
  <c r="Z80" i="6"/>
  <c r="Y80" i="6"/>
  <c r="AA74" i="6"/>
  <c r="Z74" i="6"/>
  <c r="Y74" i="6"/>
  <c r="AA73" i="6"/>
  <c r="Z73" i="6"/>
  <c r="Y73" i="6"/>
  <c r="AA72" i="6"/>
  <c r="Z72" i="6"/>
  <c r="Y72" i="6"/>
  <c r="AA71" i="6"/>
  <c r="Z71" i="6"/>
  <c r="Y71" i="6"/>
  <c r="AA70" i="6"/>
  <c r="Z70" i="6"/>
  <c r="Y70" i="6"/>
  <c r="AA69" i="6"/>
  <c r="Z69" i="6"/>
  <c r="Y69" i="6"/>
  <c r="AA68" i="6"/>
  <c r="Z68" i="6"/>
  <c r="Y68" i="6"/>
  <c r="AA67" i="6"/>
  <c r="Z67" i="6"/>
  <c r="Y67" i="6"/>
  <c r="AA66" i="6"/>
  <c r="Z66" i="6"/>
  <c r="Y66" i="6"/>
  <c r="AA65" i="6"/>
  <c r="Z65" i="6"/>
  <c r="Y65" i="6"/>
  <c r="AA64" i="6"/>
  <c r="Z64" i="6"/>
  <c r="Y64" i="6"/>
  <c r="AA63" i="6"/>
  <c r="Z63" i="6"/>
  <c r="Y63" i="6"/>
  <c r="AA62" i="6"/>
  <c r="Z62" i="6"/>
  <c r="Y62" i="6"/>
  <c r="AA61" i="6"/>
  <c r="Z61" i="6"/>
  <c r="Y61" i="6"/>
  <c r="AA60" i="6"/>
  <c r="Z60" i="6"/>
  <c r="Y60" i="6"/>
  <c r="AA59" i="6"/>
  <c r="Z59" i="6"/>
  <c r="Y59" i="6"/>
  <c r="AA58" i="6"/>
  <c r="Z58" i="6"/>
  <c r="Y58" i="6"/>
  <c r="AA57" i="6"/>
  <c r="Z57" i="6"/>
  <c r="Y57" i="6"/>
  <c r="AA56" i="6"/>
  <c r="Z56" i="6"/>
  <c r="Y56" i="6"/>
  <c r="AA55" i="6"/>
  <c r="Z55" i="6"/>
  <c r="Y55" i="6"/>
  <c r="AA54" i="6"/>
  <c r="Z54" i="6"/>
  <c r="Y54" i="6"/>
  <c r="AA53" i="6"/>
  <c r="Z53" i="6"/>
  <c r="Y53" i="6"/>
  <c r="AA52" i="6"/>
  <c r="Z52" i="6"/>
  <c r="Y52" i="6"/>
  <c r="AA51" i="6"/>
  <c r="Z51" i="6"/>
  <c r="Y51" i="6"/>
  <c r="AA50" i="6"/>
  <c r="Z50" i="6"/>
  <c r="Y50" i="6"/>
  <c r="AA49" i="6"/>
  <c r="Z49" i="6"/>
  <c r="Y49" i="6"/>
  <c r="AA48" i="6"/>
  <c r="Z48" i="6"/>
  <c r="Y48" i="6"/>
  <c r="AA47" i="6"/>
  <c r="Z47" i="6"/>
  <c r="Y47" i="6"/>
  <c r="AA46" i="6"/>
  <c r="Z46" i="6"/>
  <c r="Y46" i="6"/>
  <c r="AA45" i="6"/>
  <c r="Z45" i="6"/>
  <c r="Y45" i="6"/>
  <c r="AA44" i="6"/>
  <c r="Z44" i="6"/>
  <c r="Y44" i="6"/>
  <c r="AA43" i="6"/>
  <c r="Z43" i="6"/>
  <c r="Y43" i="6"/>
  <c r="AA42" i="6"/>
  <c r="Z42" i="6"/>
  <c r="Y42" i="6"/>
  <c r="AA41" i="6"/>
  <c r="Z41" i="6"/>
  <c r="Y41" i="6"/>
  <c r="AA40" i="6"/>
  <c r="Z40" i="6"/>
  <c r="Y40" i="6"/>
  <c r="AA39" i="6"/>
  <c r="Z39" i="6"/>
  <c r="Y39" i="6"/>
  <c r="AA38" i="6"/>
  <c r="Z38" i="6"/>
  <c r="Y38" i="6"/>
  <c r="AA37" i="6"/>
  <c r="Z37" i="6"/>
  <c r="Y37" i="6"/>
  <c r="AA36" i="6"/>
  <c r="Z36" i="6"/>
  <c r="Y36" i="6"/>
  <c r="AA35" i="6"/>
  <c r="Z35" i="6"/>
  <c r="Y35" i="6"/>
  <c r="AA34" i="6"/>
  <c r="Z34" i="6"/>
  <c r="Y34" i="6"/>
  <c r="AA33" i="6"/>
  <c r="Z33" i="6"/>
  <c r="Y33" i="6"/>
  <c r="AA32" i="6"/>
  <c r="Z32" i="6"/>
  <c r="Y32" i="6"/>
  <c r="AA31" i="6"/>
  <c r="Z31" i="6"/>
  <c r="Y31" i="6"/>
  <c r="AA30" i="6"/>
  <c r="Z30" i="6"/>
  <c r="Y30" i="6"/>
  <c r="AA29" i="6"/>
  <c r="Z29" i="6"/>
  <c r="Y29" i="6"/>
  <c r="AA28" i="6"/>
  <c r="Z28" i="6"/>
  <c r="Y28" i="6"/>
  <c r="AA27" i="6"/>
  <c r="Z27" i="6"/>
  <c r="Y27" i="6"/>
  <c r="AA26" i="6"/>
  <c r="Z26" i="6"/>
  <c r="Y26" i="6"/>
  <c r="AA25" i="6"/>
  <c r="Z25" i="6"/>
  <c r="Y25" i="6"/>
  <c r="AA24" i="6"/>
  <c r="Z24" i="6"/>
  <c r="Y24" i="6"/>
  <c r="AA23" i="6"/>
  <c r="Z23" i="6"/>
  <c r="Y23" i="6"/>
  <c r="AA22" i="6"/>
  <c r="Z22" i="6"/>
  <c r="Y22" i="6"/>
  <c r="AA21" i="6"/>
  <c r="Z21" i="6"/>
  <c r="Y21" i="6"/>
  <c r="AA20" i="6"/>
  <c r="Z20" i="6"/>
  <c r="Y20" i="6"/>
  <c r="AA19" i="6"/>
  <c r="Z19" i="6"/>
  <c r="Y19" i="6"/>
  <c r="AA18" i="6"/>
  <c r="Z18" i="6"/>
  <c r="Y18" i="6"/>
  <c r="AA17" i="6"/>
  <c r="Z17" i="6"/>
  <c r="Y17" i="6"/>
  <c r="AA16" i="6"/>
  <c r="Z16" i="6"/>
  <c r="Y16" i="6"/>
  <c r="AA15" i="6"/>
  <c r="Z15" i="6"/>
  <c r="Y15" i="6"/>
  <c r="AA14" i="6"/>
  <c r="Z14" i="6"/>
  <c r="Y14" i="6"/>
  <c r="AA13" i="6"/>
  <c r="Z13" i="6"/>
  <c r="Y13" i="6"/>
  <c r="AA12" i="6"/>
  <c r="Z12" i="6"/>
  <c r="Y12" i="6"/>
  <c r="AA11" i="6"/>
  <c r="Z11" i="6"/>
  <c r="Y11" i="6"/>
  <c r="AA10" i="6"/>
  <c r="Z10" i="6"/>
  <c r="Y10" i="6"/>
  <c r="AA9" i="6"/>
  <c r="Z9" i="6"/>
  <c r="Y9" i="6"/>
  <c r="AA8" i="6"/>
  <c r="Z8" i="6"/>
  <c r="Y8" i="6"/>
  <c r="AA7" i="6"/>
  <c r="Z7" i="6"/>
  <c r="Y7" i="6"/>
  <c r="AA87" i="5"/>
  <c r="Z87" i="5"/>
  <c r="Y87" i="5"/>
  <c r="AA86" i="5"/>
  <c r="Z86" i="5"/>
  <c r="Y86" i="5"/>
  <c r="AA85" i="5"/>
  <c r="Z85" i="5"/>
  <c r="Y85" i="5"/>
  <c r="AA84" i="5"/>
  <c r="Z84" i="5"/>
  <c r="Y84" i="5"/>
  <c r="AA83" i="5"/>
  <c r="Z83" i="5"/>
  <c r="Y83" i="5"/>
  <c r="AA82" i="5"/>
  <c r="Z82" i="5"/>
  <c r="Y82" i="5"/>
  <c r="AA81" i="5"/>
  <c r="Z81" i="5"/>
  <c r="Y81" i="5"/>
  <c r="AA80" i="5"/>
  <c r="Z80" i="5"/>
  <c r="Y80" i="5"/>
  <c r="AA74" i="5"/>
  <c r="Z74" i="5"/>
  <c r="Y74" i="5"/>
  <c r="AA73" i="5"/>
  <c r="Z73" i="5"/>
  <c r="Y73" i="5"/>
  <c r="AA72" i="5"/>
  <c r="Z72" i="5"/>
  <c r="Y72" i="5"/>
  <c r="AA71" i="5"/>
  <c r="Z71" i="5"/>
  <c r="Y71" i="5"/>
  <c r="AA70" i="5"/>
  <c r="Z70" i="5"/>
  <c r="Y70" i="5"/>
  <c r="AA69" i="5"/>
  <c r="Z69" i="5"/>
  <c r="Y69" i="5"/>
  <c r="AA68" i="5"/>
  <c r="Z68" i="5"/>
  <c r="Y68" i="5"/>
  <c r="AA67" i="5"/>
  <c r="Z67" i="5"/>
  <c r="Y67" i="5"/>
  <c r="AA66" i="5"/>
  <c r="Z66" i="5"/>
  <c r="Y66" i="5"/>
  <c r="AA65" i="5"/>
  <c r="Z65" i="5"/>
  <c r="Y65" i="5"/>
  <c r="AA64" i="5"/>
  <c r="Z64" i="5"/>
  <c r="Y64" i="5"/>
  <c r="AA63" i="5"/>
  <c r="Z63" i="5"/>
  <c r="Y63" i="5"/>
  <c r="AA62" i="5"/>
  <c r="Z62" i="5"/>
  <c r="Y62" i="5"/>
  <c r="AA61" i="5"/>
  <c r="Z61" i="5"/>
  <c r="Y61" i="5"/>
  <c r="AA60" i="5"/>
  <c r="Z60" i="5"/>
  <c r="Y60" i="5"/>
  <c r="AA59" i="5"/>
  <c r="Z59" i="5"/>
  <c r="Y59" i="5"/>
  <c r="AA58" i="5"/>
  <c r="Z58" i="5"/>
  <c r="Y58" i="5"/>
  <c r="AA57" i="5"/>
  <c r="Z57" i="5"/>
  <c r="Y57" i="5"/>
  <c r="AA56" i="5"/>
  <c r="Z56" i="5"/>
  <c r="Y56" i="5"/>
  <c r="AA55" i="5"/>
  <c r="Z55" i="5"/>
  <c r="Y55" i="5"/>
  <c r="AA54" i="5"/>
  <c r="Z54" i="5"/>
  <c r="Y54" i="5"/>
  <c r="AA53" i="5"/>
  <c r="Z53" i="5"/>
  <c r="Y53" i="5"/>
  <c r="AA52" i="5"/>
  <c r="Z52" i="5"/>
  <c r="Y52" i="5"/>
  <c r="AA51" i="5"/>
  <c r="Z51" i="5"/>
  <c r="Y51" i="5"/>
  <c r="AA50" i="5"/>
  <c r="Z50" i="5"/>
  <c r="Y50" i="5"/>
  <c r="AA49" i="5"/>
  <c r="Z49" i="5"/>
  <c r="Y49" i="5"/>
  <c r="AA48" i="5"/>
  <c r="Z48" i="5"/>
  <c r="Y48" i="5"/>
  <c r="AA47" i="5"/>
  <c r="Z47" i="5"/>
  <c r="Y47" i="5"/>
  <c r="AA46" i="5"/>
  <c r="Z46" i="5"/>
  <c r="Y46" i="5"/>
  <c r="AA45" i="5"/>
  <c r="Z45" i="5"/>
  <c r="Y45" i="5"/>
  <c r="AA44" i="5"/>
  <c r="Z44" i="5"/>
  <c r="Y44" i="5"/>
  <c r="AA43" i="5"/>
  <c r="Z43" i="5"/>
  <c r="Y43" i="5"/>
  <c r="AA42" i="5"/>
  <c r="Z42" i="5"/>
  <c r="Y42" i="5"/>
  <c r="AA41" i="5"/>
  <c r="Z41" i="5"/>
  <c r="Y41" i="5"/>
  <c r="AA40" i="5"/>
  <c r="Z40" i="5"/>
  <c r="Y40" i="5"/>
  <c r="AA39" i="5"/>
  <c r="Z39" i="5"/>
  <c r="Y39" i="5"/>
  <c r="AA38" i="5"/>
  <c r="Z38" i="5"/>
  <c r="Y38" i="5"/>
  <c r="AA37" i="5"/>
  <c r="Z37" i="5"/>
  <c r="Y37" i="5"/>
  <c r="AA36" i="5"/>
  <c r="Z36" i="5"/>
  <c r="Y36" i="5"/>
  <c r="AA35" i="5"/>
  <c r="Z35" i="5"/>
  <c r="Y35" i="5"/>
  <c r="AA34" i="5"/>
  <c r="Z34" i="5"/>
  <c r="Y34" i="5"/>
  <c r="AA33" i="5"/>
  <c r="Z33" i="5"/>
  <c r="Y33" i="5"/>
  <c r="AA32" i="5"/>
  <c r="Z32" i="5"/>
  <c r="Y32" i="5"/>
  <c r="AA31" i="5"/>
  <c r="Z31" i="5"/>
  <c r="Y31" i="5"/>
  <c r="AA30" i="5"/>
  <c r="Z30" i="5"/>
  <c r="Y30" i="5"/>
  <c r="AA29" i="5"/>
  <c r="Z29" i="5"/>
  <c r="Y29" i="5"/>
  <c r="AA28" i="5"/>
  <c r="Z28" i="5"/>
  <c r="Y28" i="5"/>
  <c r="AA27" i="5"/>
  <c r="Z27" i="5"/>
  <c r="Y27" i="5"/>
  <c r="AA26" i="5"/>
  <c r="Z26" i="5"/>
  <c r="Y26" i="5"/>
  <c r="AA25" i="5"/>
  <c r="Z25" i="5"/>
  <c r="Y25" i="5"/>
  <c r="AA24" i="5"/>
  <c r="Z24" i="5"/>
  <c r="Y24" i="5"/>
  <c r="AA23" i="5"/>
  <c r="Z23" i="5"/>
  <c r="Y23" i="5"/>
  <c r="AA22" i="5"/>
  <c r="Z22" i="5"/>
  <c r="Y22" i="5"/>
  <c r="AA21" i="5"/>
  <c r="Z21" i="5"/>
  <c r="Y21" i="5"/>
  <c r="AA20" i="5"/>
  <c r="Z20" i="5"/>
  <c r="Y20" i="5"/>
  <c r="AA19" i="5"/>
  <c r="Z19" i="5"/>
  <c r="Y19" i="5"/>
  <c r="AA18" i="5"/>
  <c r="Z18" i="5"/>
  <c r="Y18" i="5"/>
  <c r="AA17" i="5"/>
  <c r="Z17" i="5"/>
  <c r="Y17" i="5"/>
  <c r="AA16" i="5"/>
  <c r="Z16" i="5"/>
  <c r="Y16" i="5"/>
  <c r="AA15" i="5"/>
  <c r="Z15" i="5"/>
  <c r="Y15" i="5"/>
  <c r="AA14" i="5"/>
  <c r="Z14" i="5"/>
  <c r="Y14" i="5"/>
  <c r="AA13" i="5"/>
  <c r="Z13" i="5"/>
  <c r="Y13" i="5"/>
  <c r="AA12" i="5"/>
  <c r="Z12" i="5"/>
  <c r="Y12" i="5"/>
  <c r="AA11" i="5"/>
  <c r="Z11" i="5"/>
  <c r="Y11" i="5"/>
  <c r="AA10" i="5"/>
  <c r="Z10" i="5"/>
  <c r="Y10" i="5"/>
  <c r="AA9" i="5"/>
  <c r="Z9" i="5"/>
  <c r="Y9" i="5"/>
  <c r="AA8" i="5"/>
  <c r="Z8" i="5"/>
  <c r="Y8" i="5"/>
  <c r="AA7" i="5"/>
  <c r="Z7" i="5"/>
  <c r="Y7" i="5"/>
  <c r="AA6" i="5"/>
  <c r="Z6" i="5"/>
  <c r="Y6" i="5"/>
  <c r="AA5" i="5"/>
  <c r="Z5" i="5"/>
  <c r="Y5" i="5"/>
  <c r="AA4" i="5"/>
  <c r="Z4" i="5"/>
  <c r="Y4" i="5"/>
  <c r="AA58" i="4"/>
  <c r="Z58" i="4"/>
  <c r="Y58" i="4"/>
  <c r="AA57" i="4"/>
  <c r="Z57" i="4"/>
  <c r="Y57" i="4"/>
  <c r="AA87" i="4"/>
  <c r="Z87" i="4"/>
  <c r="Y87" i="4"/>
  <c r="AA86" i="4"/>
  <c r="Z86" i="4"/>
  <c r="Y86" i="4"/>
  <c r="AA85" i="4"/>
  <c r="Z85" i="4"/>
  <c r="Y85" i="4"/>
  <c r="AA84" i="4"/>
  <c r="Z84" i="4"/>
  <c r="Y84" i="4"/>
  <c r="AA83" i="4"/>
  <c r="Z83" i="4"/>
  <c r="Y83" i="4"/>
  <c r="AA82" i="4"/>
  <c r="Z82" i="4"/>
  <c r="Y82" i="4"/>
  <c r="AA81" i="4"/>
  <c r="Z81" i="4"/>
  <c r="Y81" i="4"/>
  <c r="AA80" i="4"/>
  <c r="Z80" i="4"/>
  <c r="Y80" i="4"/>
  <c r="AA74" i="4"/>
  <c r="Z74" i="4"/>
  <c r="Y74" i="4"/>
  <c r="AA73" i="4"/>
  <c r="Z73" i="4"/>
  <c r="Y73" i="4"/>
  <c r="AA72" i="4"/>
  <c r="Z72" i="4"/>
  <c r="Y72" i="4"/>
  <c r="AA71" i="4"/>
  <c r="Z71" i="4"/>
  <c r="Y71" i="4"/>
  <c r="AA70" i="4"/>
  <c r="Z70" i="4"/>
  <c r="Y70" i="4"/>
  <c r="AA69" i="4"/>
  <c r="Z69" i="4"/>
  <c r="Y69" i="4"/>
  <c r="AA68" i="4"/>
  <c r="Z68" i="4"/>
  <c r="Y68" i="4"/>
  <c r="AA67" i="4"/>
  <c r="Z67" i="4"/>
  <c r="Y67" i="4"/>
  <c r="AA66" i="4"/>
  <c r="Z66" i="4"/>
  <c r="Y66" i="4"/>
  <c r="AA65" i="4"/>
  <c r="Z65" i="4"/>
  <c r="Y65" i="4"/>
  <c r="AA64" i="4"/>
  <c r="Z64" i="4"/>
  <c r="Y64" i="4"/>
  <c r="AA63" i="4"/>
  <c r="Z63" i="4"/>
  <c r="Y63" i="4"/>
  <c r="AA62" i="4"/>
  <c r="Z62" i="4"/>
  <c r="Y62" i="4"/>
  <c r="AA61" i="4"/>
  <c r="Z61" i="4"/>
  <c r="Y61" i="4"/>
  <c r="AA60" i="4"/>
  <c r="Z60" i="4"/>
  <c r="Y60" i="4"/>
  <c r="AA59" i="4"/>
  <c r="Z59" i="4"/>
  <c r="Y59" i="4"/>
  <c r="AA56" i="4"/>
  <c r="Z56" i="4"/>
  <c r="Y56" i="4"/>
  <c r="AA55" i="4"/>
  <c r="Z55" i="4"/>
  <c r="Y55" i="4"/>
  <c r="AA54" i="4"/>
  <c r="Z54" i="4"/>
  <c r="Y54" i="4"/>
  <c r="AA53" i="4"/>
  <c r="Z53" i="4"/>
  <c r="Y53" i="4"/>
  <c r="AA52" i="4"/>
  <c r="Z52" i="4"/>
  <c r="Y52" i="4"/>
  <c r="AA51" i="4"/>
  <c r="Z51" i="4"/>
  <c r="Y51" i="4"/>
  <c r="AA50" i="4"/>
  <c r="Z50" i="4"/>
  <c r="Y50" i="4"/>
  <c r="AA49" i="4"/>
  <c r="Z49" i="4"/>
  <c r="Y49" i="4"/>
  <c r="AA48" i="4"/>
  <c r="Z48" i="4"/>
  <c r="Y48" i="4"/>
  <c r="AA47" i="4"/>
  <c r="Z47" i="4"/>
  <c r="Y47" i="4"/>
  <c r="AA46" i="4"/>
  <c r="Z46" i="4"/>
  <c r="Y46" i="4"/>
  <c r="AA45" i="4"/>
  <c r="Z45" i="4"/>
  <c r="Y45" i="4"/>
  <c r="AA44" i="4"/>
  <c r="Z44" i="4"/>
  <c r="Y44" i="4"/>
  <c r="AA43" i="4"/>
  <c r="Z43" i="4"/>
  <c r="Y43" i="4"/>
  <c r="AA42" i="4"/>
  <c r="Z42" i="4"/>
  <c r="Y42" i="4"/>
  <c r="AA41" i="4"/>
  <c r="Z41" i="4"/>
  <c r="Y41" i="4"/>
  <c r="AA40" i="4"/>
  <c r="Z40" i="4"/>
  <c r="Y40" i="4"/>
  <c r="AA39" i="4"/>
  <c r="Z39" i="4"/>
  <c r="Y39" i="4"/>
  <c r="AA38" i="4"/>
  <c r="Z38" i="4"/>
  <c r="Y38" i="4"/>
  <c r="AA37" i="4"/>
  <c r="Z37" i="4"/>
  <c r="Y37" i="4"/>
  <c r="AA36" i="4"/>
  <c r="Z36" i="4"/>
  <c r="Y36" i="4"/>
  <c r="AA35" i="4"/>
  <c r="Z35" i="4"/>
  <c r="Y35" i="4"/>
  <c r="AA34" i="4"/>
  <c r="Z34" i="4"/>
  <c r="Y34" i="4"/>
  <c r="AA33" i="4"/>
  <c r="Z33" i="4"/>
  <c r="Y33" i="4"/>
  <c r="AA32" i="4"/>
  <c r="Z32" i="4"/>
  <c r="Y32" i="4"/>
  <c r="AA31" i="4"/>
  <c r="Z31" i="4"/>
  <c r="Y31" i="4"/>
  <c r="AA30" i="4"/>
  <c r="Z30" i="4"/>
  <c r="Y30" i="4"/>
  <c r="AA29" i="4"/>
  <c r="Z29" i="4"/>
  <c r="Y29" i="4"/>
  <c r="AA28" i="4"/>
  <c r="Z28" i="4"/>
  <c r="Y28" i="4"/>
  <c r="AA27" i="4"/>
  <c r="Z27" i="4"/>
  <c r="Y27" i="4"/>
  <c r="AA26" i="4"/>
  <c r="Z26" i="4"/>
  <c r="Y26" i="4"/>
  <c r="AA25" i="4"/>
  <c r="Z25" i="4"/>
  <c r="Y25" i="4"/>
  <c r="AA24" i="4"/>
  <c r="Z24" i="4"/>
  <c r="Y24" i="4"/>
  <c r="AA23" i="4"/>
  <c r="Z23" i="4"/>
  <c r="Y23" i="4"/>
  <c r="AA22" i="4"/>
  <c r="Z22" i="4"/>
  <c r="Y22" i="4"/>
  <c r="AA21" i="4"/>
  <c r="Z21" i="4"/>
  <c r="Y21" i="4"/>
  <c r="AA20" i="4"/>
  <c r="Z20" i="4"/>
  <c r="Y20" i="4"/>
  <c r="AA19" i="4"/>
  <c r="Z19" i="4"/>
  <c r="Y19" i="4"/>
  <c r="AA18" i="4"/>
  <c r="Z18" i="4"/>
  <c r="Y18" i="4"/>
  <c r="AA17" i="4"/>
  <c r="Z17" i="4"/>
  <c r="Y17" i="4"/>
  <c r="AA16" i="4"/>
  <c r="Z16" i="4"/>
  <c r="Y16" i="4"/>
  <c r="AA15" i="4"/>
  <c r="Z15" i="4"/>
  <c r="Y15" i="4"/>
  <c r="AA14" i="4"/>
  <c r="Z14" i="4"/>
  <c r="Y14" i="4"/>
  <c r="AA13" i="4"/>
  <c r="Z13" i="4"/>
  <c r="Y13" i="4"/>
  <c r="AA12" i="4"/>
  <c r="Z12" i="4"/>
  <c r="Y12" i="4"/>
  <c r="AA11" i="4"/>
  <c r="Z11" i="4"/>
  <c r="Y11" i="4"/>
  <c r="AA10" i="4"/>
  <c r="Z10" i="4"/>
  <c r="Y10" i="4"/>
  <c r="AA9" i="4"/>
  <c r="Z9" i="4"/>
  <c r="Y9" i="4"/>
  <c r="AA8" i="4"/>
  <c r="Z8" i="4"/>
  <c r="Y8" i="4"/>
  <c r="AA7" i="4"/>
  <c r="Z7" i="4"/>
  <c r="Y7" i="4"/>
  <c r="AA6" i="4"/>
  <c r="Z6" i="4"/>
  <c r="Y6" i="4"/>
  <c r="AA5" i="4"/>
  <c r="Z5" i="4"/>
  <c r="Y5" i="4"/>
  <c r="AA4" i="4"/>
  <c r="Z4" i="4"/>
  <c r="Y4" i="4"/>
  <c r="AA87" i="3"/>
  <c r="Z87" i="3"/>
  <c r="Y87" i="3"/>
  <c r="AA86" i="3"/>
  <c r="Z86" i="3"/>
  <c r="Y86" i="3"/>
  <c r="AA81" i="3"/>
  <c r="Z81" i="3"/>
  <c r="Y81" i="3"/>
  <c r="AA82" i="3"/>
  <c r="Z82" i="3"/>
  <c r="Y82" i="3"/>
  <c r="AA85" i="3"/>
  <c r="Z85" i="3"/>
  <c r="Y85" i="3"/>
  <c r="AA84" i="3"/>
  <c r="Z84" i="3"/>
  <c r="Y84" i="3"/>
  <c r="AA83" i="3"/>
  <c r="Z83" i="3"/>
  <c r="Y83" i="3"/>
  <c r="AA66" i="3"/>
  <c r="Z66" i="3"/>
  <c r="Y66" i="3"/>
  <c r="AA72" i="3"/>
  <c r="Z72" i="3"/>
  <c r="Y72" i="3"/>
  <c r="AA71" i="3"/>
  <c r="Z71" i="3"/>
  <c r="Y71" i="3"/>
  <c r="AA70" i="3"/>
  <c r="Z70" i="3"/>
  <c r="Y70" i="3"/>
  <c r="AA73" i="3"/>
  <c r="Z73" i="3"/>
  <c r="Y73" i="3"/>
  <c r="AA74" i="3"/>
  <c r="Z74" i="3"/>
  <c r="Y74" i="3"/>
  <c r="AA68" i="3"/>
  <c r="Z68" i="3"/>
  <c r="Y68" i="3"/>
  <c r="AA69" i="3"/>
  <c r="Z69" i="3"/>
  <c r="Y69" i="3"/>
  <c r="AA67" i="3"/>
  <c r="Z67" i="3"/>
  <c r="Y67" i="3"/>
  <c r="AA65" i="3"/>
  <c r="Z65" i="3"/>
  <c r="Y65" i="3"/>
  <c r="AA62" i="3"/>
  <c r="Z62" i="3"/>
  <c r="Y62" i="3"/>
  <c r="AA63" i="3"/>
  <c r="Z63" i="3"/>
  <c r="Y63" i="3"/>
  <c r="AA64" i="3"/>
  <c r="Z64" i="3"/>
  <c r="Y64" i="3"/>
  <c r="AA61" i="3"/>
  <c r="Z61" i="3"/>
  <c r="Y61" i="3"/>
  <c r="AA60" i="3"/>
  <c r="Z60" i="3"/>
  <c r="Y60" i="3"/>
  <c r="AA35" i="3"/>
  <c r="Z35" i="3"/>
  <c r="Y35" i="3"/>
  <c r="AA49" i="3"/>
  <c r="Z49" i="3"/>
  <c r="Y49" i="3"/>
  <c r="AA43" i="3"/>
  <c r="Z43" i="3"/>
  <c r="Y43" i="3"/>
  <c r="AA55" i="3"/>
  <c r="Z55" i="3"/>
  <c r="Y55" i="3"/>
  <c r="AA56" i="3"/>
  <c r="Z56" i="3"/>
  <c r="Y56" i="3"/>
  <c r="AA44" i="3"/>
  <c r="Z44" i="3"/>
  <c r="Y44" i="3"/>
  <c r="AA42" i="3"/>
  <c r="Z42" i="3"/>
  <c r="Y42" i="3"/>
  <c r="AA54" i="3"/>
  <c r="Z54" i="3"/>
  <c r="Y54" i="3"/>
  <c r="AA59" i="3"/>
  <c r="Z59" i="3"/>
  <c r="Y59" i="3"/>
  <c r="AA50" i="3"/>
  <c r="Z50" i="3"/>
  <c r="Y50" i="3"/>
  <c r="AA51" i="3"/>
  <c r="Z51" i="3"/>
  <c r="Y51" i="3"/>
  <c r="AA58" i="3"/>
  <c r="Z58" i="3"/>
  <c r="Y58" i="3"/>
  <c r="AA57" i="3"/>
  <c r="Z57" i="3"/>
  <c r="Y57" i="3"/>
  <c r="AA34" i="3"/>
  <c r="Z34" i="3"/>
  <c r="Y34" i="3"/>
  <c r="AA33" i="3"/>
  <c r="Z33" i="3"/>
  <c r="Y33" i="3"/>
  <c r="AA48" i="3"/>
  <c r="Z48" i="3"/>
  <c r="Y48" i="3"/>
  <c r="AA47" i="3"/>
  <c r="Z47" i="3"/>
  <c r="Y47" i="3"/>
  <c r="AA29" i="3"/>
  <c r="Z29" i="3"/>
  <c r="Y29" i="3"/>
  <c r="AA31" i="3"/>
  <c r="Z31" i="3"/>
  <c r="Y31" i="3"/>
  <c r="AA30" i="3"/>
  <c r="Z30" i="3"/>
  <c r="Y30" i="3"/>
  <c r="AA32" i="3"/>
  <c r="Z32" i="3"/>
  <c r="Y32" i="3"/>
  <c r="AA27" i="3"/>
  <c r="Z27" i="3"/>
  <c r="Y27" i="3"/>
  <c r="AA28" i="3"/>
  <c r="Z28" i="3"/>
  <c r="Y28" i="3"/>
  <c r="AA53" i="3"/>
  <c r="Z53" i="3"/>
  <c r="Y53" i="3"/>
  <c r="AA52" i="3"/>
  <c r="Z52" i="3"/>
  <c r="Y52" i="3"/>
  <c r="AA38" i="3"/>
  <c r="Z38" i="3"/>
  <c r="Y38" i="3"/>
  <c r="AA39" i="3"/>
  <c r="Z39" i="3"/>
  <c r="Y39" i="3"/>
  <c r="AA41" i="3"/>
  <c r="Z41" i="3"/>
  <c r="Y41" i="3"/>
  <c r="AA40" i="3"/>
  <c r="Z40" i="3"/>
  <c r="Y40" i="3"/>
  <c r="AA46" i="3"/>
  <c r="Z46" i="3"/>
  <c r="Y46" i="3"/>
  <c r="AA45" i="3"/>
  <c r="Z45" i="3"/>
  <c r="Y45" i="3"/>
  <c r="AA37" i="3"/>
  <c r="Z37" i="3"/>
  <c r="Y37" i="3"/>
  <c r="AA36" i="3"/>
  <c r="Z36" i="3"/>
  <c r="Y36" i="3"/>
  <c r="AA26" i="3"/>
  <c r="Z26" i="3"/>
  <c r="Y26" i="3"/>
  <c r="AA25" i="3"/>
  <c r="Z25" i="3"/>
  <c r="Y25" i="3"/>
  <c r="AA24" i="3"/>
  <c r="Z24" i="3"/>
  <c r="Y24" i="3"/>
  <c r="AA21" i="3"/>
  <c r="Z21" i="3"/>
  <c r="Y21" i="3"/>
  <c r="AA23" i="3"/>
  <c r="Z23" i="3"/>
  <c r="Y23" i="3"/>
  <c r="AA22" i="3"/>
  <c r="Z22" i="3"/>
  <c r="Y22" i="3"/>
  <c r="AA19" i="3"/>
  <c r="Z19" i="3"/>
  <c r="Y19" i="3"/>
  <c r="AA20" i="3"/>
  <c r="Z20" i="3"/>
  <c r="Y20" i="3"/>
  <c r="AA17" i="3"/>
  <c r="Z17" i="3"/>
  <c r="Y17" i="3"/>
  <c r="AA4" i="3"/>
  <c r="Z4" i="3"/>
  <c r="Y4" i="3"/>
  <c r="AA15" i="3"/>
  <c r="Z15" i="3"/>
  <c r="Y15" i="3"/>
  <c r="AA11" i="3"/>
  <c r="Z11" i="3"/>
  <c r="Y11" i="3"/>
  <c r="AA10" i="3"/>
  <c r="Z10" i="3"/>
  <c r="Y10" i="3"/>
  <c r="AA12" i="3"/>
  <c r="Z12" i="3"/>
  <c r="Y12" i="3"/>
  <c r="AA13" i="3"/>
  <c r="Z13" i="3"/>
  <c r="Y13" i="3"/>
  <c r="AA9" i="3"/>
  <c r="Z9" i="3"/>
  <c r="Y9" i="3"/>
  <c r="AA14" i="3"/>
  <c r="Z14" i="3"/>
  <c r="Y14" i="3"/>
  <c r="AA8" i="3"/>
  <c r="Z8" i="3"/>
  <c r="Y8" i="3"/>
  <c r="AA18" i="3"/>
  <c r="Z18" i="3"/>
  <c r="Y18" i="3"/>
  <c r="AA7" i="3"/>
  <c r="Z7" i="3"/>
  <c r="Y7" i="3"/>
  <c r="AA6" i="3"/>
  <c r="Z6" i="3"/>
  <c r="Y6" i="3"/>
  <c r="AA16" i="3"/>
  <c r="Z16" i="3"/>
  <c r="Y16" i="3"/>
  <c r="AA5" i="3"/>
  <c r="Z5" i="3"/>
  <c r="Y5" i="3"/>
</calcChain>
</file>

<file path=xl/sharedStrings.xml><?xml version="1.0" encoding="utf-8"?>
<sst xmlns="http://schemas.openxmlformats.org/spreadsheetml/2006/main" count="1633" uniqueCount="463">
  <si>
    <t>PV</t>
  </si>
  <si>
    <t>Composition</t>
  </si>
  <si>
    <t>αw</t>
  </si>
  <si>
    <t>Class</t>
  </si>
  <si>
    <t>G</t>
  </si>
  <si>
    <t>M</t>
  </si>
  <si>
    <t>A</t>
  </si>
  <si>
    <t>NC</t>
  </si>
  <si>
    <t>D</t>
  </si>
  <si>
    <t>0,75 (H)</t>
  </si>
  <si>
    <t>C</t>
  </si>
  <si>
    <t>0,65 (H)</t>
  </si>
  <si>
    <t>0,45 (H)</t>
  </si>
  <si>
    <t>0,15 (MH)</t>
  </si>
  <si>
    <t>E</t>
  </si>
  <si>
    <t>0,85 (H)</t>
  </si>
  <si>
    <t>B</t>
  </si>
  <si>
    <t>0,35 (H)</t>
  </si>
  <si>
    <t>0,45 (MH)</t>
  </si>
  <si>
    <t>0,55 (H)</t>
  </si>
  <si>
    <t>ABSO</t>
  </si>
  <si>
    <t>VELIO</t>
  </si>
  <si>
    <t>acoutech VELIO schallabsorbierender Lamellenvorhang 5mm, 90° geöffnet</t>
  </si>
  <si>
    <t>acoutech VELIO schallabsorbierender Lamellenvorhang 5mm, 180° geöffnet</t>
  </si>
  <si>
    <t>acoutech STEREO Wandpanel 599x599x55mm mit Halterung</t>
  </si>
  <si>
    <t>acoutech STEREO Wandpanel 299x1199x55mm mit Halterung</t>
  </si>
  <si>
    <t>acoutech STEREO Wandpanel 299x1799x55mm mit Halterung</t>
  </si>
  <si>
    <t>VIBRASTO</t>
  </si>
  <si>
    <t>STRATO</t>
  </si>
  <si>
    <t>STEREO</t>
  </si>
  <si>
    <t>KORA</t>
  </si>
  <si>
    <t>AERIA</t>
  </si>
  <si>
    <t>INDUSTRIES</t>
  </si>
  <si>
    <t xml:space="preserve">acoutech STEREO Deckenpanel 55mm gruppiert </t>
  </si>
  <si>
    <t>BALANCE</t>
  </si>
  <si>
    <t>acoutech Balance (stoffb. PET Panel ohne Rahmen) 40mm</t>
  </si>
  <si>
    <t>0,10 (H)</t>
  </si>
  <si>
    <t>0,30 (H)</t>
  </si>
  <si>
    <t>0,50 (MH)</t>
  </si>
  <si>
    <t>0,50 (H)</t>
  </si>
  <si>
    <t>0,70 (H)</t>
  </si>
  <si>
    <t>0,40 (H)</t>
  </si>
  <si>
    <t>acoutech ABSO Akustikwürfel 750x750x750mm hängend</t>
  </si>
  <si>
    <t>acoutech ABSO Cône kon. Akustikzylinder 1900x385x235mm hängend</t>
  </si>
  <si>
    <t>acoutech ABSO Totem Akustiksäule 2000x380x380mm hängend</t>
  </si>
  <si>
    <t>acoutech ABSO Cône kon. Akustikzylinder 500x290x165mm hängend</t>
  </si>
  <si>
    <t>acoutech KORA Stellwand 1220x1500mm auf Boden stehend</t>
  </si>
  <si>
    <t xml:space="preserve">acoutech KORA Tischtrennwand 1200x510mm   </t>
  </si>
  <si>
    <t>acoutech KORA Tischtrennwand 1500x510mm</t>
  </si>
  <si>
    <t xml:space="preserve">acoutech STEREO Baffel 1199x1799x55mm </t>
  </si>
  <si>
    <t>acoutech STEREO Baffel 1199x1199x55mm</t>
  </si>
  <si>
    <t>acoutech STEREO Baffel 599x1199x55mm</t>
  </si>
  <si>
    <t>acoutech STEREO Baffel 299x1199x55mm</t>
  </si>
  <si>
    <t>acoutech STEREO Baffel 299x1799x55mm</t>
  </si>
  <si>
    <t>acoutech STEREO Baffel 1199x2399x55mm</t>
  </si>
  <si>
    <t>acoutech STEREO Baffel 599x1799x55mm</t>
  </si>
  <si>
    <t>acoutech STEREO Baffel 599x2399x55mm</t>
  </si>
  <si>
    <t>acoutech ABSO Totem Akustiksäule 2000x380x380mm</t>
  </si>
  <si>
    <t>acoutech STEREO Wandpanel 299x2399x55mm mit Halterung</t>
  </si>
  <si>
    <t>acoutech ABSO Akustikwürfel 380x380x380mm</t>
  </si>
  <si>
    <t xml:space="preserve"> acoutech ABSO Akustikwürfel 500x500x500mm</t>
  </si>
  <si>
    <t>acoutech KORA Tischtrennwand 1800x510mm</t>
  </si>
  <si>
    <t xml:space="preserve">acoutech VIBRASTO 30 Akustikverkleidung mit 25mm Mineralwolle </t>
  </si>
  <si>
    <t>acoutech VIBRASTO 30 Akustikverkleidung mit 25mm Mineralwolle auf Gipskartonplatte</t>
  </si>
  <si>
    <t>acoutech VIBRASTO 55 Akustikverkleidung mit 50mm Mineralwolle</t>
  </si>
  <si>
    <t>acoutech VIBRASTO 15 Akustikverkleidung mit 13mm Luftspalt</t>
  </si>
  <si>
    <t>acoutech VIBRASTO 15 Akustikverkleidung mit 10mm PET-Vlies</t>
  </si>
  <si>
    <t xml:space="preserve">acoutech VIBRASTO Air Akustikverkleidung </t>
  </si>
  <si>
    <t>acoutech Balance NOFLAME (Glasgewebe Panel ohne Rahmen) 20mm</t>
  </si>
  <si>
    <t>acoutech Balance NOFLAME (Glasgewebe Panel ohne Rahmen) 40mm</t>
  </si>
  <si>
    <t>acoutech Balance NOFLAME (Glasgewebe Panel ohne Rahmen) 60mm</t>
  </si>
  <si>
    <t>acoutech AERIA Maille Ronde Textilbezug</t>
  </si>
  <si>
    <t>acoutech AERIA Grande Maille Ronde Textilbezug grosse runde Masche</t>
  </si>
  <si>
    <t>acoutech KORA Stellwand 1200x1830mm - 1200x1860mm - 1820x1500mm auf Boden stehend</t>
  </si>
  <si>
    <t>acoutech VIBRASTO Akustikverkleidung auf Boden (Beton)</t>
  </si>
  <si>
    <t>acoutech ABSO Pavé Rasterplatte 575x575x83mm, auf Boden (Beton)</t>
  </si>
  <si>
    <t>Zusammensetzung</t>
  </si>
  <si>
    <t>Produit</t>
  </si>
  <si>
    <t>acoutech ABSO Cube acoustique 500x500x500mm</t>
  </si>
  <si>
    <t>acoutech ABSO cube acoustique 380x380x380mm</t>
  </si>
  <si>
    <t>acoutech ABSO Cône Cylindre acoustique 1900x385x235mm suspendu</t>
  </si>
  <si>
    <t>acoutech ABSO Cône Cylindre acoustique 500x290x165mm suspendu</t>
  </si>
  <si>
    <t>acoutech ABSO Pavé Panneau modulaire 575x575x83mm, sur sol (béton)</t>
  </si>
  <si>
    <t>acoutech ABSO Totem colonne acoustique 2000x380x380mm</t>
  </si>
  <si>
    <t>acoutech ABSO Totem colonne acoustique 2000x380x380mm suspendue</t>
  </si>
  <si>
    <t>acoutech ABSO Cube acoustique 750x750x750mm suspendu</t>
  </si>
  <si>
    <t xml:space="preserve">acoutech AERIA Maille Ronde </t>
  </si>
  <si>
    <t>acoutech AERIA Grande Maille Ronde</t>
  </si>
  <si>
    <t>acoutech KORA Paroi mobile 1200x1830mm - 1200x1860mm - 1820x1500mm au sol</t>
  </si>
  <si>
    <t>acoutech KORA Paroi mobile 1220x1500mm à poser au sol</t>
  </si>
  <si>
    <t>acoutech KORA Paroi mobile 1200x1530mm - 1200 x1560mm à poser au sol</t>
  </si>
  <si>
    <t xml:space="preserve">acoutech KORA Cloison de table 1200x510mm   </t>
  </si>
  <si>
    <t>acoutech KORA Cloison de table 1500x510mm</t>
  </si>
  <si>
    <t>acoutech KORA Cloison de table 1800x510mm</t>
  </si>
  <si>
    <t>acoutech STEREO Wandpanel 599x1799x55mm mit Halterung</t>
  </si>
  <si>
    <t>acoutech STEREO Wandpanel 599x2399x55mm mit Halterung</t>
  </si>
  <si>
    <t>acoutech STEREO Baffle 1199x1199x55mm</t>
  </si>
  <si>
    <t xml:space="preserve">acoutech STEREO Baffle 1199x1799x55mm </t>
  </si>
  <si>
    <t>acoutech STEREO Baffle 1199x2399x55mm</t>
  </si>
  <si>
    <t>acoutech STEREO Baffle 299x1199x55mm</t>
  </si>
  <si>
    <t>acoutech STEREO Baffle 299x1799x55mm</t>
  </si>
  <si>
    <t>acoutech STEREO Baffle 599x1199x55mm</t>
  </si>
  <si>
    <t>acoutech STEREO Baffle 599x1799x55mm</t>
  </si>
  <si>
    <t>acoutech STEREO Baffle 599x2399x55mm</t>
  </si>
  <si>
    <t xml:space="preserve">acoutech STEREO Panneau de plafond 55mm groupé </t>
  </si>
  <si>
    <t>acoutech STEREO Panneau mural 299x1199x55mm avec support</t>
  </si>
  <si>
    <t>acoutech STEREO Panneau mural 299x1799x55mm avec support</t>
  </si>
  <si>
    <t>acoutech STEREO Panneau mural 299x2399x55mm avec support</t>
  </si>
  <si>
    <t>acoutech STEREO Panneau mural 599x1799x55mm avec support</t>
  </si>
  <si>
    <t>acoutech STEREO Panneau mural 599x2399x55mm avec support</t>
  </si>
  <si>
    <t>acoutech STEREO Panneau mural 599x599x55mm avec support</t>
  </si>
  <si>
    <t>acoutech VELIO Store à lames acoustique 5mm, ouvert à 180</t>
  </si>
  <si>
    <t>acoutech VELIO Store à lames acoustique 5mm, ouvert à 90</t>
  </si>
  <si>
    <t>acoutech VIBRASTO 15 Revêtement acoustique avec lame d'air de 13mm</t>
  </si>
  <si>
    <t>acoutech VIBRASTO 15 Revêtement acoustique avec feutre de 10mm</t>
  </si>
  <si>
    <t xml:space="preserve">acoutech VIBRASTO 30 Revêtement acoustique avec laine minérale de 25 mm </t>
  </si>
  <si>
    <t>acoutech VIBRASTO 30 Revêtement acoustique avec laine minérale 25mm sur plaque de plâtre</t>
  </si>
  <si>
    <t>acoutech VIBRASTO 55 Revêtement acoustique avec laine minérale de 50 mm</t>
  </si>
  <si>
    <t>acoutech VIBRASTO Air matière acoustique à coller</t>
  </si>
  <si>
    <t>acoutech VIBRASTO Revêtement acoustique posé sur sol (béton)</t>
  </si>
  <si>
    <t>acoutech Balance (Panneau en tissu PET sans cadre) 40mm</t>
  </si>
  <si>
    <t>acoutech Balance NOFLAME (Panneau en tissu de verre sans cadre) 20mm</t>
  </si>
  <si>
    <t>acoutech Balance NOFLAME (Panneau en tissu de verre sans cadre) 40mm</t>
  </si>
  <si>
    <t>acoutech Balance NOFLAME (Panneau en tissu de verre sans cadre) 60mm</t>
  </si>
  <si>
    <t>Prodotto</t>
  </si>
  <si>
    <t>Composizione</t>
  </si>
  <si>
    <t>acoutech ABSO Cubo acustico 500x500x500mm</t>
  </si>
  <si>
    <t>acoutech ABSO Cubo acustico 380x380x380mm</t>
  </si>
  <si>
    <t>acoutech ABSO Cubo acustico 750x750x750mm sospeso</t>
  </si>
  <si>
    <t>acoutech ABSO Cilindor acustico a cono 1900x385x235mm sospeso</t>
  </si>
  <si>
    <t>acoutech ABSO Cilindro acustico a cono 500x290x165mm sospeso</t>
  </si>
  <si>
    <t>acoutech ABSO Pad Oval Ceiling Veil 1250x1800mm sospeso</t>
  </si>
  <si>
    <t>acoutech ABSO Pad Pannello quadrato per soffitto sospeso 1250x1250mm</t>
  </si>
  <si>
    <t>acoutech ABSO Pad Pannello rettangolare per soffitto 1250x1800mm sospeso</t>
  </si>
  <si>
    <t>acoutech ABSO Pad Pannello rettangolare per soffitto 625x1250mm sospeso</t>
  </si>
  <si>
    <t>acoutech ABSO Pad Pannello per soffitto rotondo sospeso Ø1000mm</t>
  </si>
  <si>
    <t>acoutech ABSO Pad Pannello per soffitto rotondo sospeso Ø1250mm</t>
  </si>
  <si>
    <t>acoutech ABSO Pad Pannello per soffitto rotondo sospeso Ø800mm</t>
  </si>
  <si>
    <t>acoutech ABSO Pavé Pannello modulare 575x575x83mm, su pavimento in calcestruzzo</t>
  </si>
  <si>
    <t>acoutech ABSO Totem colonna acustica 2000x380x380mm</t>
  </si>
  <si>
    <t>acoutech ABSO Totem colonna acustica 2000x380x380mm sospeso</t>
  </si>
  <si>
    <t xml:space="preserve">acoutech AERIA Maglia rotonda </t>
  </si>
  <si>
    <t>acoutech AERIA Maglia tonda grande</t>
  </si>
  <si>
    <t>acoutech KORA Parete mobile 1200x1830mm - 1200x1860mm - 1820x1500mm a pavimento</t>
  </si>
  <si>
    <t>acoutech KORA Parete mobile 1220x1500mm a pavimento</t>
  </si>
  <si>
    <t>acoutech KORA Parete mobile 1200x1530mm - 1200x1560mm a pavimento</t>
  </si>
  <si>
    <t xml:space="preserve">acoutech KORA Divisorio per tavoli 1200x510mm   </t>
  </si>
  <si>
    <t>acoutech KORA Divisorio per tavoli 1500x510mm</t>
  </si>
  <si>
    <t>acoutech KORA Divisorio per tavoli 1800x510mm</t>
  </si>
  <si>
    <t xml:space="preserve">acoutech STEREO Pannello a soffitto raggruppato a 55 mm </t>
  </si>
  <si>
    <t>acoutech STEREO Vela triangolare da soffitto 1199x1199x1696x55mm da appendere</t>
  </si>
  <si>
    <t>acoutech STEREO Vela triangolare da soffitto 1199x1199x1696x55mm con supporto</t>
  </si>
  <si>
    <t>acoutech STEREO Vela rotonda da soffitto Ø1199x55mm con supporto</t>
  </si>
  <si>
    <t>acoutech STEREO Vela rotonda da soffitto sospeso Ø1199x55mm</t>
  </si>
  <si>
    <t>acoutech STEREO Pannello a parete 299x1199x55mm con supporto</t>
  </si>
  <si>
    <t>acoutech STEREO Pannello a parete 299x1799x55mm con supporto</t>
  </si>
  <si>
    <t>acoutech STEREO Pannello a parete 299x2399x55mm con supporto</t>
  </si>
  <si>
    <t>acoutech STEREO Pannello a parete 599x1799x55mm con supporto</t>
  </si>
  <si>
    <t>acoutech STEREO Pannello a parete 599x2399x55mm con supporto</t>
  </si>
  <si>
    <t>acoutech STEREO Pannello a parete 599x599x55mm con supporto</t>
  </si>
  <si>
    <t>acoutech VELIO Tenda acustica 5mm, aperta 180</t>
  </si>
  <si>
    <t>acoutech VELIO Tenda acustica 5mm, aperta a 90</t>
  </si>
  <si>
    <t>acoutech VIBRASTO 15 Rivestimento acustico con feltro da 10 mm</t>
  </si>
  <si>
    <t>acoutech VIBRASTO 15 Rivestimento acustico con intercapedine d'aria da 13 mm</t>
  </si>
  <si>
    <t xml:space="preserve">acoutech VIBRASTO 30 Rivestimento acustico con lana minerale da 25 mm </t>
  </si>
  <si>
    <t>acoutech VIBRASTO 30 Rivestimento acustico con lana minerale da 25 mm su cartongesso</t>
  </si>
  <si>
    <t>acoutech VIBRASTO 55 Rivestimento acustico con lana minerale da 50 mm</t>
  </si>
  <si>
    <t>acoutech VIBRASTO Air Materiale per incollaggio acustico</t>
  </si>
  <si>
    <t>acoutech VIBRASTO Rivestimento acustico su pavimento in calcestruzzo</t>
  </si>
  <si>
    <t>acoutech Balance (pannello in tessuto PET senza cornice) 40 mm</t>
  </si>
  <si>
    <t>acoutech Balance NOFLAME (pannello in tessuto di vetro senza cornice) 20 mm</t>
  </si>
  <si>
    <t>acoutech Balance NOFLAME (pannello in tessuto di vetro senza cornice) 40 mm</t>
  </si>
  <si>
    <t>acoutech Balance NOFLAME (pannello in tessuto di vetro senza cornice) 60 mm</t>
  </si>
  <si>
    <t>acoutech acouFiber PET 20 mm (0 mm di distanza dall'aria)</t>
  </si>
  <si>
    <t>acoutech acouFiber PET 30 mm (0 mm di distanza dall'aria)</t>
  </si>
  <si>
    <t>acoutech acouFiber PET 40 mm (traferro 0 mm)</t>
  </si>
  <si>
    <t>acoutech acouFiber PET Solid 24 mm (0 mm di distanza dall'aria)</t>
  </si>
  <si>
    <t>acoutech acouFoam 20 mm (0 mm di distanza dall'aria)</t>
  </si>
  <si>
    <t>acoutech acouFoam 40 mm (traferro di 0 mm)</t>
  </si>
  <si>
    <t>acoutech acouFoam 50 mm (traferro 0 mm)</t>
  </si>
  <si>
    <t>acoutech acouFoam 60 mm (traferro 0 mm)</t>
  </si>
  <si>
    <t>acoutech acouFoam assorbitore igienico (in pellicola) 50 mm</t>
  </si>
  <si>
    <t>acoutech acouFoam Baffle 50 mm (RMA 300 mm)</t>
  </si>
  <si>
    <t>acoutech acouFoam Baffle 50 mm (RMA 450 mm)</t>
  </si>
  <si>
    <t>acoutech acouFoam Baffle 50 mm (RMA 600 mm)</t>
  </si>
  <si>
    <t>acoutech acouFoam Cubo acustico con rivestimento in tessuto singolo 400x400x400 mm</t>
  </si>
  <si>
    <t>acoutech acouFoam Cilindro 1200xØ230mm (RMA 400mm)</t>
  </si>
  <si>
    <t>acoutech acouFoam Cilindro 1200xØ230mm (RMA 600mm)</t>
  </si>
  <si>
    <t>acoutech acouFoam Cilindro 1200xØ230mm (RMA 720mm)</t>
  </si>
  <si>
    <t>acoutech acouFoam NOFLAME A2 Cilindro1200xØ230 mm (RMA 400 mm)</t>
  </si>
  <si>
    <t>acoutech acouFoam NOFLAME A2 Cilindro 1200xØ230mm (RMA 600mm)</t>
  </si>
  <si>
    <t>acoutech acouFoam NOFLAME A2 Cilindro 1200xØ230mm (RMA 720mm)</t>
  </si>
  <si>
    <t>acoutech acouFiber PET 20mm (espace d'air 0mm)</t>
  </si>
  <si>
    <t>acoutech acouFiber PET 30mm (espace d'air 0mm)</t>
  </si>
  <si>
    <t>acoutech acouFiber PET 40mm (espace d'air 0mm)</t>
  </si>
  <si>
    <t>acoutech acouFiber PET Solid 24mm (espace d'air 0mm)</t>
  </si>
  <si>
    <t>acoutech acouFoam 20mm (espace d'air 0mm)</t>
  </si>
  <si>
    <t>acoutech acouFoam 40mm (espace d'air 0mm)</t>
  </si>
  <si>
    <t>acoutech acouFoam 50mm (espace d'air 0mm)</t>
  </si>
  <si>
    <t>acoutech acouFoam 60mm (espace d'air 0mm)</t>
  </si>
  <si>
    <t>acoutech acouFoam absorbeur hygiénique (en film) 50mm</t>
  </si>
  <si>
    <t>acoutech acouFoam Baffle 50mm (RMA 300mm)</t>
  </si>
  <si>
    <t>acoutech acouFoam Baffle 50mm (RMA 450mm)</t>
  </si>
  <si>
    <t>acoutech acouFoam Baffle 50mm (RMA 600mm)</t>
  </si>
  <si>
    <t>acoutech acouFoam cube acoustique avec housse en tissu simple 400x400x400mm</t>
  </si>
  <si>
    <t>acoutech acouFoam cylindre 1200xØ230mm (RMA 400mm)</t>
  </si>
  <si>
    <t>acoutech acouFoam cylindre 1200xØ230mm (RMA 600mm)</t>
  </si>
  <si>
    <t>acoutech acouFoam cylindre 1200xØ230mm (RMA 720mm)</t>
  </si>
  <si>
    <t>acoutech acouFoam NOFLAME A2 cylindre 1200xØ230mm (RMA 400mm)</t>
  </si>
  <si>
    <t>acoutech acouFoam NOFLAME A2 cylindre 1200xØ230mm (RMA 600mm)</t>
  </si>
  <si>
    <t>acoutech acouFoam NOFLAME A2 cylindre 1200xØ230mm (RMA 720mm)</t>
  </si>
  <si>
    <t>acoutech acouFiber PET 20mm (Luftraum 0mm)</t>
  </si>
  <si>
    <t>acoutech acouFiber PET 30mm (Luftraum 0mm)</t>
  </si>
  <si>
    <t>acoutech acouFiber PET 40mm (Luftraum 0mm)</t>
  </si>
  <si>
    <t>acoutech acouFiber PET Solid 24mm (Luftraum 0mm)</t>
  </si>
  <si>
    <t>acoutech acouFoam 20mm (Luftraum 0mm)</t>
  </si>
  <si>
    <t>acoutech acouFoam 40mm (Luftraum 0mm)</t>
  </si>
  <si>
    <t>acoutech acouFoam 50mm (Luftraum 0mm)</t>
  </si>
  <si>
    <t>acoutech acouFoam 60mm (Luftraum 0mm)</t>
  </si>
  <si>
    <t>acoutech acouFoam Akustikwürfel mit einfachem Stoffbezug 400x400x400mm</t>
  </si>
  <si>
    <t>acoutech acouFoam Baffel 50mm (RMA 300mm)</t>
  </si>
  <si>
    <t>acoutech acouFoam Baffel 50mm (RMA 450mm)</t>
  </si>
  <si>
    <t>acoutech acouFoam Baffel 50mm (RMA 600mm)</t>
  </si>
  <si>
    <t>acoutech acouFoam Hygieneabsorber (in Folie) 50mm</t>
  </si>
  <si>
    <t>acoutech acouFoam NOFLAME A2 Zylinder 1200xØ230mm (RMA 400mm)</t>
  </si>
  <si>
    <t>acoutech acouFoam NOFLAME A2 Zylinder 1200xØ230mm (RMA 600mm)</t>
  </si>
  <si>
    <t>acoutech acouFoam NOFLAME A2 Zylinder 1200xØ230mm (RMA 720mm)</t>
  </si>
  <si>
    <t>acoutech acouFoam Zylinder 1200xØ230mm (RMA 400mm)</t>
  </si>
  <si>
    <t>acoutech acouFoam Zylinder 1200xØ230mm (RMA 600mm)</t>
  </si>
  <si>
    <t>acoutech acouFoam Zylinder 1200xØ230mm (RMA 720mm)</t>
  </si>
  <si>
    <t>acoutech acouCell Noisecatcher 25mm (Luftraum 0mm)</t>
  </si>
  <si>
    <t>acoutech acouCell Noisecatcher 50mm (Luftraum 0mm)</t>
  </si>
  <si>
    <t>acoutech acouCell Noisecatcher 25mm (espace d'air 0mm)</t>
  </si>
  <si>
    <t>acoutech acouCell Noisecatcher 50mm (espace d'air 0mm)</t>
  </si>
  <si>
    <t>acoutech acouCell Noisecatcher 25 mm (traferro 0 mm)</t>
  </si>
  <si>
    <t>acoutech acouCell Noisecatcher 50 mm (0 mm di distanza dall'aria)</t>
  </si>
  <si>
    <t>acoutech ABSO Pad ovales Deckenpanel 1250x1800mm hängend</t>
  </si>
  <si>
    <t>acoutech ABSO Pad quadratisches Deckenpanel 1250x1250mm hängend</t>
  </si>
  <si>
    <t>acoutech ABSO Pad rechteckiges Deckenpanel 1250x1800mm hängend</t>
  </si>
  <si>
    <t>acoutech ABSO Pad rechteckiges Deckenpanel 625x1250mm hängend</t>
  </si>
  <si>
    <t>acoutech ABSO Pad rundes Deckenpanel Ø1000mm hängend</t>
  </si>
  <si>
    <t>acoutech ABSO Pad rundes Deckenpanel Ø1250mm hängend</t>
  </si>
  <si>
    <t>acoutech ABSO Pad rundes Deckenpanel Ø800mm hängend</t>
  </si>
  <si>
    <t>acoutech STEREO Deckenpanel 1199x1199x55mm hängend</t>
  </si>
  <si>
    <t>acoutech STEREO Deckenpanel 1199x1199x55mm mit Halterung</t>
  </si>
  <si>
    <t>acoutech STEREO Deckenpanel 1199x1799x55mm hängend</t>
  </si>
  <si>
    <t>acoutech STEREO Deckenpanel 1199x1799x55mm mit Halterung</t>
  </si>
  <si>
    <t>acoutech STEREO Deckenpanel 1199x2399x55mm hängend</t>
  </si>
  <si>
    <t>acoutech STEREO Deckenpanel 1199x2399x55mm mit Halterung</t>
  </si>
  <si>
    <t>acoutech STEREO Deckenpanel 299x1199x55mm hängend</t>
  </si>
  <si>
    <t>acoutech STEREO Deckenpanel 299x1799x55mm hängend</t>
  </si>
  <si>
    <t>acoutech STEREO Deckenpanel 299x2399x55mm hängend</t>
  </si>
  <si>
    <t>acoutech STEREO Deckenpanel 599x1199x55mm hängend</t>
  </si>
  <si>
    <t>acoutech STEREO Deckenpanel 599x1199x55mm mit Halterung</t>
  </si>
  <si>
    <t>acoutech STEREO Deckenpanel 599x1799x55mm hängend</t>
  </si>
  <si>
    <t>acoutech STEREO Deckenpanel 599x2399x55mm hängend</t>
  </si>
  <si>
    <t>acoutech STEREO Deckenpanel 599x599x55mm hängend</t>
  </si>
  <si>
    <t>acoutech STEREO Dreiecks-Deckenpanel 1199x1199x1696x55mm hängend</t>
  </si>
  <si>
    <t>acoutech STEREO Dreiecks-Deckenpanel 1199x1199x1696x55mm mit Halterung</t>
  </si>
  <si>
    <t>acoutech STEREO rundes Deckenpanel Ø1199x55mm hängend</t>
  </si>
  <si>
    <t>acoutech STEREO rundes Deckenpanel Ø1199x55mm mit Halterung</t>
  </si>
  <si>
    <t xml:space="preserve"> acoutech STRATO gruppiertes Deckenpanel - 100% Akustikplatten</t>
  </si>
  <si>
    <t>acoutech STRATO gruppiertes Deckenpanel - 100% Lochplatten</t>
  </si>
  <si>
    <t>acoutech STRATO gruppiertes Deckenpanel - 25% Akusitkplatten - 75% Lochplatte</t>
  </si>
  <si>
    <t>acoutech STRATO gruppiertes Deckenpanel - 50% Akustikplatten - 50% Lochplatte</t>
  </si>
  <si>
    <t>acoutech STRATO gruppiertes Deckenpanel - 75% Akustikplatten - 25% Lochplatte</t>
  </si>
  <si>
    <t>acoutech ABSO Pad Panneau de plafond ovale 1250x1800mm suspendu</t>
  </si>
  <si>
    <t>acoutech ABSO Pad Panneau de plafond carré 1250x1250mm suspendu</t>
  </si>
  <si>
    <t>acoutech ABSO Pad Panneau de plafond rectangulaire 1250x1800mm suspendu</t>
  </si>
  <si>
    <t>acoutech ABSO Pad Panneau de plafond rectangulaire 625x1250mm suspendu</t>
  </si>
  <si>
    <t>acoutech ABSO Pad Panneau de plafond rond Ø1000mm suspendu</t>
  </si>
  <si>
    <t>acoutech ABSO Pad Panneau de plafond rond Ø1250mm suspendu</t>
  </si>
  <si>
    <t>acoutech ABSO Pad Panneau de plafond rond Ø800mm suspendu</t>
  </si>
  <si>
    <t>acoutech STEREO Panneau de plafond 1199x1199x55mm suspendu</t>
  </si>
  <si>
    <t>acoutech STEREO Panneau de plafond 1199x1199x55mm avec support</t>
  </si>
  <si>
    <t>acoutech STEREO Panneau de plafond 1199x1799x55mm suspendu</t>
  </si>
  <si>
    <t>acoutech STEREO Panneau de plafond 1199x1799x55mm avec support</t>
  </si>
  <si>
    <t>acoutech STEREO Panneau de plafond 1199x2399x55mm suspendu</t>
  </si>
  <si>
    <t>acoutech STEREO Panneau de plafond 1199x2399x55mm avec support</t>
  </si>
  <si>
    <t>acoutech STEREO Panneau de plafond 299x1199x55mm suspendu</t>
  </si>
  <si>
    <t>acoutech STEREO Panneau de plafond 299x1799x55mm suspendu</t>
  </si>
  <si>
    <t>acoutech STEREO Panneau de plafond 299x2399x55mm suspendu</t>
  </si>
  <si>
    <t>acoutech STEREO Panneau de plafond 599x1199x55mm suspendu</t>
  </si>
  <si>
    <t>acoutech STEREO Panneau de plafond 599x1199x55mm avec support</t>
  </si>
  <si>
    <t>acoutech STEREO Panneau de plafond 599x1799x55mm suspendu</t>
  </si>
  <si>
    <t>acoutech STEREO Panneau de plafond 599x2399x55mm suspendu</t>
  </si>
  <si>
    <t>acoutech STEREO Panneau de plafond 599x599x55mm suspendu</t>
  </si>
  <si>
    <t>acoutech STEREO Panneau de plafond triangulaire 1199x1199x1696x55mm à suspendre</t>
  </si>
  <si>
    <t>acoutech STEREO Panneau de plafond triangulaire 1199x1199x1696x55mm avec support</t>
  </si>
  <si>
    <t>acoutech STEREO Panneau de plafond rond Ø1199x55mm avec support</t>
  </si>
  <si>
    <t>acoutech STEREO Panneau de plafond rond Ø1199x55mm suspendu</t>
  </si>
  <si>
    <t>acoutech STRATO Panneau de plafond groupé - 100% dalles acoustiques</t>
  </si>
  <si>
    <t>acoutech STRATO Panneau de plafond groupé - 100% de panneaux perforés</t>
  </si>
  <si>
    <t>acoutech STRATO Panneau de plafond groupé - 25% panneaux acoustiques - 75% panneaux perforés</t>
  </si>
  <si>
    <t>acoutech STRATO Panneau de plafond groupé - 50% panneaux acoustiques - 50% panneaux perforés</t>
  </si>
  <si>
    <t>acoutech STRATO Panneau de plafond - 75% panneaux acoustiques - 25% panneaux perforés</t>
  </si>
  <si>
    <t>acoutech STEREO Pannello a soffitto 1199x1199x55mm sospeso</t>
  </si>
  <si>
    <t>acoutech STEREO Pannello a soffitto 1199x1199x55mm con supporto</t>
  </si>
  <si>
    <t>acoutech STEREO Pannello a soffitto 1199x1799x55mm sospesa</t>
  </si>
  <si>
    <t>acoutech STEREO Pannello a soffitto 1199x1799x55mm con supporto</t>
  </si>
  <si>
    <t>acoutech STEREO Pannello a soffitto 1199x2399x55mm sospesa</t>
  </si>
  <si>
    <t>acoutech STEREO Pannello a soffitto 1199x2399x55mm con supporto</t>
  </si>
  <si>
    <t>acoutech STEREO Pannello a soffitto 299x1199x55mm sospesa</t>
  </si>
  <si>
    <t>acoutech STEREO Pannello a soffitto 299x1799x55mm sospeso</t>
  </si>
  <si>
    <t>acoutech STEREO Pannello a soffitto 299x2399x55mm sospeso</t>
  </si>
  <si>
    <t>acoutech STEREO Pannello a soffitto 599x1199x55mm sospeso</t>
  </si>
  <si>
    <t>acoutech STEREO Pannello a soffitto 599x1199x55mm con supporto</t>
  </si>
  <si>
    <t>acoutech STEREO Pannello a soffitto 599x1799x55mm sospeso</t>
  </si>
  <si>
    <t>acoutech STEREO Pannello a soffitto 599x2399x55mm sospeso</t>
  </si>
  <si>
    <t>acoutech STEREO Pannello a soffitto 599x599x55mm sospeso</t>
  </si>
  <si>
    <t>acoutech STRATO Pannelli da soffitto raggruppati - 100% Pannelli acustici</t>
  </si>
  <si>
    <t>acoutech STRATO Pannelli da soffitto raggruppati - 100% Pannelli perforati</t>
  </si>
  <si>
    <t>acoutech STRATO Pannelli da soffitto raggruppati - 25% Pannelli acustici - 75% Pannelli perforati</t>
  </si>
  <si>
    <t>acoutech STRATO Pannelli da soffitto raggruppati - 50% Pannelli acustici - 50% Pannelli perforati</t>
  </si>
  <si>
    <t>acoutech STRATO Pannelli da soffitto raggruppati - 75% Pannelli acustici - 25% Pannelli perforati</t>
  </si>
  <si>
    <t>Produkt</t>
  </si>
  <si>
    <t>Product</t>
  </si>
  <si>
    <t>acoutech ABSO Aoustic cube 500x500x500mm</t>
  </si>
  <si>
    <t>acoutech ABSO Acoustic cube 380x380x380mm</t>
  </si>
  <si>
    <t>acoutech ABSO Acoustic cube 750x750x750mm hanging</t>
  </si>
  <si>
    <t>acoutech ABSO Cône acoustic cylinder 1900x385x235mm hanging</t>
  </si>
  <si>
    <t>acoutech ABSO Cône acoustic cylinder 500x290x165mm suspended</t>
  </si>
  <si>
    <t>acoutech ABSO Pad oval ceiling panel 1250x1800mm suspended</t>
  </si>
  <si>
    <t>acoutech ABSO Pad square ceiling panel 1250x1250mm suspended</t>
  </si>
  <si>
    <t>acoutech ABSO Pad rectangular ceiling panel 1250x1800mm suspended</t>
  </si>
  <si>
    <t>acoutech ABSO Pad rectangular ceiling panel 625x1250mm suspended</t>
  </si>
  <si>
    <t>acoutech ABSO Pad round ceiling panel Ø1000mm suspended</t>
  </si>
  <si>
    <t>acoutech ABSO Pad round ceiling panel Ø1250mm suspended</t>
  </si>
  <si>
    <t>acoutech ABSO Pad round ceiling panel Ø800mm suspended</t>
  </si>
  <si>
    <t>acoutech ABSO Pavé grid panel 575x575x83mm, on floor (concrete)</t>
  </si>
  <si>
    <t>acoutech ABSO Totem acoustic column 2000x380x380mm</t>
  </si>
  <si>
    <t>acoutech ABSO Totem acoustic column 2000x380x380mm suspended</t>
  </si>
  <si>
    <t>acoutech KORA Stellwand 1200 x1530mm - 1200x1560mm auf Boden stehend</t>
  </si>
  <si>
    <t>acoutech AERIA Grande Maille Ronde textile cover large round mesh</t>
  </si>
  <si>
    <t>acoutech AERIA Maille Ronde textile cover</t>
  </si>
  <si>
    <t>acoutech KORA Movable partition 1200x1830mm - 1200x1860mm - 1820x1500mm standing on floor</t>
  </si>
  <si>
    <t>acoutech KORA Movable partition  1220x1500mm standing on floor</t>
  </si>
  <si>
    <t>acoutech KORA Movable partition 1200x1530mm - 1200x1560mm standing on the floor</t>
  </si>
  <si>
    <t xml:space="preserve">acoutech KORA Table top 1200x510mm   </t>
  </si>
  <si>
    <t>acoutech KORA Table top 1500x510mm</t>
  </si>
  <si>
    <t>acoutech KORA Table top 1800x510mm</t>
  </si>
  <si>
    <t xml:space="preserve">acoutech STEREO ceiling panel 55mm grouped </t>
  </si>
  <si>
    <t>acoutech STEREO ceiling panel 1199x1199x55mm hanging</t>
  </si>
  <si>
    <t>acoutech STEREO ceiling panel 1199x1199x55mm with bracket</t>
  </si>
  <si>
    <t>acoutech STEREO ceiling panel 1199x1799x55mm hanging</t>
  </si>
  <si>
    <t>acoutech STEREO ceiling panel 1199x1799x55mm with bracket</t>
  </si>
  <si>
    <t>acoutech STEREO ceiling panel 1199x2399x55mm hanging</t>
  </si>
  <si>
    <t>acoutech STEREO ceiling panel 1199x2399x55mm with bracket</t>
  </si>
  <si>
    <t>acoutech STEREO ceiling panel 299x1199x55mm suspended</t>
  </si>
  <si>
    <t>acoutech STEREO ceiling panel 299x1799x55mm hanging</t>
  </si>
  <si>
    <t>acoutech STEREO ceiling panel 299x2399x55mm hanging</t>
  </si>
  <si>
    <t>acoutech STEREO ceiling panel 599x1199x55mm hanging</t>
  </si>
  <si>
    <t>acoutech STEREO ceiling panel 599x1199x55mm with bracket</t>
  </si>
  <si>
    <t>acoutech STEREO ceiling panel 599x1799x55mm hanging</t>
  </si>
  <si>
    <t>acoutech STEREO ceiling panel 599x2399x55mm hanging</t>
  </si>
  <si>
    <t>acoutech STEREO ceiling panel 599x599x55mm hanging</t>
  </si>
  <si>
    <t>acoutech STEREO triangular ceiling panel 1199x1199x1696x55mm suspended</t>
  </si>
  <si>
    <t>acoutech STEREO triangular ceiling panel 1199x1199x1696x55mm with bracket</t>
  </si>
  <si>
    <t>acoutech STEREO round ceiling panel Ø1199x55mm hanging</t>
  </si>
  <si>
    <t>acoutech STEREO round ceiling panel Ø1199x55mm with bracket</t>
  </si>
  <si>
    <t>acoutech STEREO wall panel 299x1199x55mm with bracket</t>
  </si>
  <si>
    <t>acoutech STEREO wall panel 299x1799x55mm with bracket</t>
  </si>
  <si>
    <t>acoutech STEREO wall panel 299x2399x55mm with bracket</t>
  </si>
  <si>
    <t>acoutech STEREO wall panel 599x1799x55mm with bracket</t>
  </si>
  <si>
    <t>acoutech STEREO wall panel 599x2399x55mm with bracket</t>
  </si>
  <si>
    <t>acoutech STEREO wall panel 599x599x55mm with bracket</t>
  </si>
  <si>
    <t xml:space="preserve"> acoutech STRATO grouped ceiling panel - 100% acoustic tiles</t>
  </si>
  <si>
    <t>acoutech STRATO grouped ceiling panel - 100% perforated panels</t>
  </si>
  <si>
    <t>acoutech STRATO grouped ceiling panel - 25% acoustic tiles - 75% perforated tiles</t>
  </si>
  <si>
    <t>acoutech STRATO grouped ceiling panel - 50% acoustic panels - 50% perforated panel</t>
  </si>
  <si>
    <t>acoutech STRATO grouped ceiling panel - 75% acoustic panels - 25% perforated panel</t>
  </si>
  <si>
    <t>acoutech VELIO sound-absorbing vertical blind 5mm, 180° open</t>
  </si>
  <si>
    <t>acoutech VELIO sound-absorbing vertical blind 5mm, 90° open</t>
  </si>
  <si>
    <t>acoutech VIBRASTO 03 Akustikverkleidung vor 45mm Mineralwolle gespannt</t>
  </si>
  <si>
    <t>acoutech VIBRASTO 03 Revêtement acoustique tendu devant 45mm de laine minérale</t>
  </si>
  <si>
    <t>acoutech VIBRASTO 03 Rivestimento acustico steso su 45 mm di lana minerale</t>
  </si>
  <si>
    <t>acoutech VIBRASTO 03 acoustic panelling stretched in front of 45mm mineral wool</t>
  </si>
  <si>
    <t>acoutech VIBRASTO 15 acoustic panelling with 10mm PET fleece</t>
  </si>
  <si>
    <t>acoutech VIBRASTO 15 acoustic panelling with 13mm air gap</t>
  </si>
  <si>
    <t xml:space="preserve">acoutech VIBRASTO 30 acoustic panelling with 25mm mineral wool </t>
  </si>
  <si>
    <t>acoutech VIBRASTO 30 acoustic panelling with 25mm mineral wool on plasterboard</t>
  </si>
  <si>
    <t>acoutech VIBRASTO 55 acoustic panelling with 50mm mineral wool</t>
  </si>
  <si>
    <t xml:space="preserve">acoutech VIBRASTO Air acoustic panelling </t>
  </si>
  <si>
    <t>acoutech VIBRASTO acoustic panelling on floor (concrete)</t>
  </si>
  <si>
    <t>acoutech Balance (fabric-covered PET panel without frame) 40mm</t>
  </si>
  <si>
    <t>acoutech Balance NOFLAME (fibreglass panel without frame) 20mm</t>
  </si>
  <si>
    <t>acoutech Balance NOFLAME (fibreglass panel without frame) 40mm</t>
  </si>
  <si>
    <t>acoutech Balance NOFLAME (fibreglass panel without frame) 60mm</t>
  </si>
  <si>
    <t>Terzdaten - acoutech Akustikprodukte (gem. ISO 354:2003)</t>
  </si>
  <si>
    <t xml:space="preserve">Données en tiers d'octave - produits acoustiques acoutech (selon ISO 354:2003)		</t>
  </si>
  <si>
    <t>Dati sui terzi d'ottava - Prodotti acustici acoutech (secondo ISO 354:2003)</t>
  </si>
  <si>
    <t>Third-octave data - acoutech acoustic products (according to ISO 354:2003)</t>
  </si>
  <si>
    <t>Rw</t>
  </si>
  <si>
    <t>OFFICE</t>
  </si>
  <si>
    <t>acoutech OFFICE Rideau acoustique isolant 3-couches</t>
  </si>
  <si>
    <t>acoutech OFFICE Rideau acoustique isolant 5-couches</t>
  </si>
  <si>
    <t>acoutech OFFICE Rideau acoustique isolant 7-couches</t>
  </si>
  <si>
    <t>acoutech OFFICE Rideau acoustique isolant 12-couches</t>
  </si>
  <si>
    <t>acoutech OFFICE Insulating acoustic curtain 3-layer</t>
  </si>
  <si>
    <t>acoutech OFFICE Insulating acoustic curtain 5-layer</t>
  </si>
  <si>
    <t>acoutech OFFICE Insulating acoustic curtain 7-layer</t>
  </si>
  <si>
    <t>acoutech OFFICE Insulating acoustic curtain 12-layer</t>
  </si>
  <si>
    <t>acoutech OFFICE Tenda isolante acustica 3-strati</t>
  </si>
  <si>
    <t>acoutech OFFICE Tenda isolante acustica 5-strati</t>
  </si>
  <si>
    <t>acoutech OFFICE Tenda isolante acustica 7-strati</t>
  </si>
  <si>
    <t>acoutech OFFICE Tenda isolante acustica 12-strati</t>
  </si>
  <si>
    <t>acoutech OFFICE isolierender Akustikvorhang 3-lagig</t>
  </si>
  <si>
    <t>acoutech OFFICE isolierender Akustikvorhang 5-lagig</t>
  </si>
  <si>
    <t>acoutech OFFICE isolierender Akustikvorhang 7-lagig</t>
  </si>
  <si>
    <t>acoutech OFFICE isolierender Akustikvorhang 12-lagig</t>
  </si>
  <si>
    <r>
      <t>α</t>
    </r>
    <r>
      <rPr>
        <b/>
        <vertAlign val="subscript"/>
        <sz val="8"/>
        <color theme="0"/>
        <rFont val="Helvetica"/>
        <family val="2"/>
      </rPr>
      <t>w</t>
    </r>
  </si>
  <si>
    <t>A(m2)</t>
  </si>
  <si>
    <t>αs</t>
  </si>
  <si>
    <t xml:space="preserve">acoutech VELIO dB isolierender Akustikvorhang </t>
  </si>
  <si>
    <t>acoutech VELIO dB Rideau acoustique isolant</t>
  </si>
  <si>
    <t>acoutech VELIO dB Tenda isolante acustica</t>
  </si>
  <si>
    <t>acoutech VELIO dB Insulating acoustic curtain</t>
  </si>
  <si>
    <r>
      <t>A(m2)|α</t>
    </r>
    <r>
      <rPr>
        <b/>
        <vertAlign val="subscript"/>
        <sz val="8"/>
        <color rgb="FFFFFFFF"/>
        <rFont val="Helvetica"/>
        <family val="2"/>
      </rPr>
      <t>s |R[dB]</t>
    </r>
  </si>
  <si>
    <t>R[dB]</t>
  </si>
  <si>
    <t>acoutech VELIO dB Insulating acoustic curtain_colour 0% folds_G100</t>
  </si>
  <si>
    <t>acoutech VELIO dB Insulating acoustic curtain_50% folds_G100</t>
  </si>
  <si>
    <t>acoutech VELIO dB insulating acoustic curtain_100% folds_G100</t>
  </si>
  <si>
    <t>acoutech VELIO dB Rideau acoustique isolant_100% Ampleur_G100</t>
  </si>
  <si>
    <t>acoutech VELIO dB Rideau acoustique isolant_50% Ampleur_G100</t>
  </si>
  <si>
    <t>acoutech VELIO dB Rideau acoustique isolant_0% Ampleur_G100</t>
  </si>
  <si>
    <t>acoutech VELIO dB Isolierender Akustikvorhang_0% Textilzugabe_G100</t>
  </si>
  <si>
    <t>acoutech VELIO dB Isolierender Akustikvorhang_50% Textilzugabe_G100</t>
  </si>
  <si>
    <t>acoutech VELIO dB Isolierender Akustikvorhang_100% Textilzugabe_G100</t>
  </si>
  <si>
    <r>
      <t>A(m2)|α</t>
    </r>
    <r>
      <rPr>
        <b/>
        <vertAlign val="subscript"/>
        <sz val="8"/>
        <color theme="0"/>
        <rFont val="Helvetica"/>
        <family val="2"/>
      </rPr>
      <t>s</t>
    </r>
    <r>
      <rPr>
        <b/>
        <sz val="8"/>
        <color theme="0"/>
        <rFont val="Helvetica"/>
        <family val="2"/>
      </rPr>
      <t xml:space="preserve"> | R[dB]</t>
    </r>
  </si>
  <si>
    <r>
      <t>A(m2)|α</t>
    </r>
    <r>
      <rPr>
        <b/>
        <vertAlign val="subscript"/>
        <sz val="8"/>
        <color theme="0"/>
        <rFont val="Helvetica"/>
        <family val="2"/>
      </rPr>
      <t>s</t>
    </r>
    <r>
      <rPr>
        <b/>
        <sz val="8"/>
        <color theme="0"/>
        <rFont val="Helvetica"/>
        <family val="2"/>
      </rPr>
      <t xml:space="preserve"> | R</t>
    </r>
    <r>
      <rPr>
        <b/>
        <u/>
        <sz val="8"/>
        <color theme="0"/>
        <rFont val="Helvetica"/>
        <family val="2"/>
      </rPr>
      <t>[dB]</t>
    </r>
  </si>
  <si>
    <r>
      <t>A(m2)|α</t>
    </r>
    <r>
      <rPr>
        <b/>
        <vertAlign val="subscript"/>
        <sz val="8"/>
        <color rgb="FFFFFFFF"/>
        <rFont val="Helvetica"/>
        <family val="2"/>
      </rPr>
      <t>s |R [dB]</t>
    </r>
  </si>
  <si>
    <t>acoutech VELIO dB Tenda_isolante_acustica_50% pieghe_G100</t>
  </si>
  <si>
    <t>acoutech VELIO dB Tenda_isolante_acustica_100% pieghe_G100</t>
  </si>
  <si>
    <t>acoutech VELIO dB Tenda isolante acustica_0% pieghe_G100</t>
  </si>
  <si>
    <t>acoutech VELIO alpha Doppelseitiger schallabsorbierender Vorhang_0% Textilzugabe_G100</t>
  </si>
  <si>
    <t>acoutech VELIO alpha doppelseitiger schallabsorbierender Vorhang_50% Textilzugabe_G100</t>
  </si>
  <si>
    <t>acoutech VELIO alpha Doppelseitiger schallabsorbierender Vorhang_100% Textilzugabe_G100</t>
  </si>
  <si>
    <t>acoutech VELIO alpha Einseitiger schallabsorbierender Vorhang_0% Textilzugabe_G100</t>
  </si>
  <si>
    <t>acoutech VELIO alpha Einseitiger schallabsorbierender Vorhang_100% Textilzugabe_G100</t>
  </si>
  <si>
    <t>acoutech VELIO alpha Rideau double face absorbant_0% Ampleur_G100</t>
  </si>
  <si>
    <t>acoutech VELIO alpha Rideau double face absorbant_50% Ampleur_G100</t>
  </si>
  <si>
    <t>acoutech VELIO alpha Rideau double face absorbant_100% Ampleur_G100</t>
  </si>
  <si>
    <t>acoutech VELIO alpha Rideau simple face absorbant_0% Ampleur_G100</t>
  </si>
  <si>
    <t>acoutech VELIO alpha Rideau simple face absorbant_100% Ampleur_G100</t>
  </si>
  <si>
    <t>acoutech VELIO alpha Tenda assorbente bifacciale_0% pieghe_G100</t>
  </si>
  <si>
    <t>acoutech VELIO alpha Tenda assorbente bifacciale_50% pieghe_G100</t>
  </si>
  <si>
    <t>acoutech VELIO alpha Tenda assorbente bifacciale_100% pieghe_G100</t>
  </si>
  <si>
    <t>acoutech VELIO alpha Tenda assorbente monofacciale_0% pieghe_G100</t>
  </si>
  <si>
    <t>acoutech VELIO alpha Tenda assorbente monofacciale_100% pieghe_G100</t>
  </si>
  <si>
    <t>acoutech VELIO alpha double-sided sound-absorbing curtain_0% folds_G100</t>
  </si>
  <si>
    <t>acoutech VELIO alpha double-sided sound-absorbing curtain_50% folds_G100</t>
  </si>
  <si>
    <t>acoutech VELIO alpha double-sided sound-absorbing curtain_100% folds_G100</t>
  </si>
  <si>
    <t>acoutech VELIO alpha single-sided sound-absorbing curtain_0% folds_G100</t>
  </si>
  <si>
    <t>acoutech VELIO alpha single-sided sound-absorbing curtain_100% folds_G100</t>
  </si>
  <si>
    <t>acoutech Balance SLIM mit Rahmen 40mm</t>
  </si>
  <si>
    <t>acoutech Balance SLIM avec cadre 40mm</t>
  </si>
  <si>
    <t>acoutech Balance SLIM con comice 40mm</t>
  </si>
  <si>
    <t>acoutech Balance SLIM with frame 40mm</t>
  </si>
  <si>
    <t>acoutech Balance SLIM mit Rahmen 65mm</t>
  </si>
  <si>
    <t>acoutech Balance SLIM avec cadre 65mm</t>
  </si>
  <si>
    <t>acoutech Balance SLIM con comice 65mm</t>
  </si>
  <si>
    <t>acoutech Balance SLIM with frame 65mm</t>
  </si>
  <si>
    <t>0.6 (MH)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</si>
</sst>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2"/>
      <color theme="1"/>
      <name val="Aptos Narrow"/>
      <family val="2"/>
      <scheme val="minor"/>
    </font>
    <font>
      <sz val="8"/>
      <name val="Helvetica"/>
      <family val="2"/>
    </font>
    <font>
      <b/>
      <sz val="8"/>
      <color theme="0"/>
      <name val="Helvetica"/>
      <family val="2"/>
    </font>
    <font>
      <b/>
      <sz val="8"/>
      <name val="Helvetica"/>
      <family val="2"/>
    </font>
    <font>
      <sz val="7"/>
      <name val="Helvetica"/>
      <family val="2"/>
    </font>
    <font>
      <sz val="8"/>
      <color theme="1"/>
      <name val="Helvetica"/>
      <family val="2"/>
    </font>
    <font>
      <b/>
      <sz val="20"/>
      <name val="Helvetica Neue Bold"/>
    </font>
    <font>
      <b/>
      <sz val="8"/>
      <name val="Helvetica Neue Bold"/>
    </font>
    <font>
      <b/>
      <vertAlign val="subscript"/>
      <sz val="8"/>
      <color theme="0"/>
      <name val="Helvetica"/>
      <family val="2"/>
    </font>
    <font>
      <u/>
      <sz val="10"/>
      <color theme="10"/>
      <name val="Arial"/>
      <family val="2"/>
    </font>
    <font>
      <u/>
      <sz val="8"/>
      <color rgb="FF0070C0"/>
      <name val="Arial"/>
      <family val="2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b/>
      <sz val="8"/>
      <color rgb="FFFFFFFF"/>
      <name val="Helvetica"/>
      <family val="2"/>
    </font>
    <font>
      <b/>
      <vertAlign val="subscript"/>
      <sz val="8"/>
      <color rgb="FFFFFFFF"/>
      <name val="Helvetica"/>
      <family val="2"/>
    </font>
    <font>
      <b/>
      <u/>
      <sz val="8"/>
      <color theme="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9F8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8E8E8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2" borderId="1" xfId="2" applyFont="1" applyFill="1" applyBorder="1"/>
    <xf numFmtId="14" fontId="12" fillId="2" borderId="1" xfId="2" applyNumberFormat="1" applyFont="1" applyFill="1" applyBorder="1" applyAlignment="1">
      <alignment horizontal="center" vertical="center"/>
    </xf>
    <xf numFmtId="14" fontId="11" fillId="2" borderId="1" xfId="2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</cellXfs>
  <cellStyles count="3">
    <cellStyle name="Link" xfId="2" builtinId="8"/>
    <cellStyle name="Normal 2" xfId="1" xr:uid="{25E377E2-4680-7F43-BA14-E014CA7F0E97}"/>
    <cellStyle name="Standard" xfId="0" builtinId="0"/>
  </cellStyles>
  <dxfs count="0"/>
  <tableStyles count="0" defaultTableStyle="TableStyleMedium2" defaultPivotStyle="PivotStyleLight16"/>
  <colors>
    <mruColors>
      <color rgb="FF71CBF4"/>
      <color rgb="FF73D0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231827</xdr:colOff>
      <xdr:row>0</xdr:row>
      <xdr:rowOff>10080</xdr:rowOff>
    </xdr:from>
    <xdr:to>
      <xdr:col>27</xdr:col>
      <xdr:colOff>766034</xdr:colOff>
      <xdr:row>1</xdr:row>
      <xdr:rowOff>402940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A657CA-9A67-FABA-7C76-6C27E455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33" y="10080"/>
          <a:ext cx="1894921" cy="503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120952</xdr:colOff>
      <xdr:row>0</xdr:row>
      <xdr:rowOff>0</xdr:rowOff>
    </xdr:from>
    <xdr:to>
      <xdr:col>27</xdr:col>
      <xdr:colOff>1109614</xdr:colOff>
      <xdr:row>1</xdr:row>
      <xdr:rowOff>393095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1E5CC9A-B80B-124E-BD0C-D09FBF905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1031" y="0"/>
          <a:ext cx="1895804" cy="503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100793</xdr:colOff>
      <xdr:row>0</xdr:row>
      <xdr:rowOff>0</xdr:rowOff>
    </xdr:from>
    <xdr:to>
      <xdr:col>27</xdr:col>
      <xdr:colOff>1089454</xdr:colOff>
      <xdr:row>1</xdr:row>
      <xdr:rowOff>393095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C68298-7A01-3043-B902-F8ED89C37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4126" y="0"/>
          <a:ext cx="1895804" cy="5039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131032</xdr:colOff>
      <xdr:row>0</xdr:row>
      <xdr:rowOff>0</xdr:rowOff>
    </xdr:from>
    <xdr:to>
      <xdr:col>27</xdr:col>
      <xdr:colOff>666121</xdr:colOff>
      <xdr:row>1</xdr:row>
      <xdr:rowOff>393095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CD7641B-C286-A54A-9A1B-9043F1FE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7699" y="0"/>
          <a:ext cx="1895804" cy="503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RE%20979%20-%20STS%20Prestige%20-%20pos&#233;%20au%20s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ACOUSTIQUE/2_ABSORPTION/RE%20472%20-%20Panneaux%201199%20x%201199%20x%2035%20mm%20avec%20BASO%20G+%20SG130%20(top+bottom)%20+%20Aeria%20&#224;%20300%20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"/>
      <sheetName val="Saisie"/>
      <sheetName val="Données"/>
      <sheetName val="Alpha_S"/>
      <sheetName val="Alpha_W"/>
      <sheetName val="Contrôle"/>
      <sheetName val="Module1"/>
      <sheetName val="Macro1"/>
    </sheetNames>
    <sheetDataSet>
      <sheetData sheetId="0" refreshError="1"/>
      <sheetData sheetId="1">
        <row r="5">
          <cell r="F5">
            <v>15.9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de Suivi"/>
      <sheetName val="Saisie"/>
      <sheetName val="Données"/>
      <sheetName val="Aire d'absorption"/>
      <sheetName val="Contrôle"/>
      <sheetName val="Module1"/>
    </sheetNames>
    <sheetDataSet>
      <sheetData sheetId="0" refreshError="1"/>
      <sheetData sheetId="1" refreshError="1">
        <row r="5">
          <cell r="F5">
            <v>25.5</v>
          </cell>
        </row>
        <row r="11">
          <cell r="C11">
            <v>3</v>
          </cell>
        </row>
        <row r="18">
          <cell r="F18">
            <v>201.6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7DE1-CC13-9246-B338-50DC3F9A99D7}">
  <sheetPr>
    <tabColor rgb="FF00B050"/>
  </sheetPr>
  <dimension ref="A1:AB116"/>
  <sheetViews>
    <sheetView zoomScale="150" zoomScaleNormal="150" workbookViewId="0">
      <pane ySplit="3" topLeftCell="A67" activePane="bottomLeft" state="frozen"/>
      <selection pane="bottomLeft" activeCell="C92" sqref="C92:D93"/>
    </sheetView>
  </sheetViews>
  <sheetFormatPr baseColWidth="10" defaultColWidth="11.5" defaultRowHeight="11"/>
  <cols>
    <col min="1" max="1" width="10.5" style="1" customWidth="1"/>
    <col min="2" max="2" width="60.5" style="23" customWidth="1"/>
    <col min="3" max="3" width="8.5" style="1" customWidth="1"/>
    <col min="4" max="4" width="5.1640625" style="1" customWidth="1"/>
    <col min="5" max="5" width="3.6640625" style="1" customWidth="1"/>
    <col min="6" max="6" width="4.1640625" style="1" customWidth="1"/>
    <col min="7" max="24" width="6" style="1" customWidth="1"/>
    <col min="25" max="27" width="6" style="1" hidden="1" customWidth="1"/>
    <col min="28" max="28" width="10.1640625" style="1" customWidth="1"/>
    <col min="29" max="29" width="6.6640625" style="1" bestFit="1" customWidth="1"/>
    <col min="30" max="30" width="34.1640625" style="1" bestFit="1" customWidth="1"/>
    <col min="31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315</v>
      </c>
      <c r="B3" s="3" t="s">
        <v>76</v>
      </c>
      <c r="C3" s="2" t="s">
        <v>410</v>
      </c>
      <c r="D3" s="2" t="s">
        <v>428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60</v>
      </c>
      <c r="C4" s="7"/>
      <c r="D4" s="8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35" si="0">AVERAGE(G4:L4)</f>
        <v>0.8933333333333332</v>
      </c>
      <c r="Z4" s="10">
        <f t="shared" ref="Z4:Z35" si="1">AVERAGE(M4:R4)</f>
        <v>1.6500000000000001</v>
      </c>
      <c r="AA4" s="10">
        <f t="shared" ref="AA4:AA35" si="2">AVERAGE(S4:X4)</f>
        <v>1.6000000000000003</v>
      </c>
      <c r="AB4" s="24" t="str">
        <f t="shared" ref="AB4:AB68" si="3">HYPERLINK("mailto:info@acoutech.ch?subject= Anfrage: Prüfbericht zu" &amp; B4, "direkt anfragen")</f>
        <v>direkt anfragen</v>
      </c>
    </row>
    <row r="5" spans="1:28" ht="12">
      <c r="A5" s="5" t="s">
        <v>20</v>
      </c>
      <c r="B5" s="6" t="s">
        <v>59</v>
      </c>
      <c r="C5" s="7"/>
      <c r="D5" s="8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4" t="str">
        <f t="shared" si="3"/>
        <v>direkt anfragen</v>
      </c>
    </row>
    <row r="6" spans="1:28" ht="12">
      <c r="A6" s="5" t="s">
        <v>20</v>
      </c>
      <c r="B6" s="6" t="s">
        <v>42</v>
      </c>
      <c r="C6" s="7"/>
      <c r="D6" s="28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4" t="str">
        <f t="shared" si="3"/>
        <v>direkt anfragen</v>
      </c>
    </row>
    <row r="7" spans="1:28" ht="12">
      <c r="A7" s="5" t="s">
        <v>20</v>
      </c>
      <c r="B7" s="6" t="s">
        <v>43</v>
      </c>
      <c r="C7" s="7"/>
      <c r="D7" s="28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4" t="str">
        <f t="shared" si="3"/>
        <v>direkt anfragen</v>
      </c>
    </row>
    <row r="8" spans="1:28" ht="12">
      <c r="A8" s="5" t="s">
        <v>20</v>
      </c>
      <c r="B8" s="6" t="s">
        <v>45</v>
      </c>
      <c r="C8" s="7"/>
      <c r="D8" s="28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4" t="str">
        <f t="shared" si="3"/>
        <v>direkt anfragen</v>
      </c>
    </row>
    <row r="9" spans="1:28" ht="12">
      <c r="A9" s="5" t="s">
        <v>20</v>
      </c>
      <c r="B9" s="6" t="s">
        <v>236</v>
      </c>
      <c r="C9" s="7"/>
      <c r="D9" s="28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4" t="str">
        <f t="shared" si="3"/>
        <v>direkt anfragen</v>
      </c>
    </row>
    <row r="10" spans="1:28" ht="12">
      <c r="A10" s="5" t="s">
        <v>20</v>
      </c>
      <c r="B10" s="6" t="s">
        <v>237</v>
      </c>
      <c r="C10" s="7"/>
      <c r="D10" s="28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4" t="str">
        <f t="shared" si="3"/>
        <v>direkt anfragen</v>
      </c>
    </row>
    <row r="11" spans="1:28" ht="12">
      <c r="A11" s="5" t="s">
        <v>20</v>
      </c>
      <c r="B11" s="6" t="s">
        <v>238</v>
      </c>
      <c r="C11" s="7"/>
      <c r="D11" s="28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4" t="str">
        <f t="shared" si="3"/>
        <v>direkt anfragen</v>
      </c>
    </row>
    <row r="12" spans="1:28" ht="12">
      <c r="A12" s="5" t="s">
        <v>20</v>
      </c>
      <c r="B12" s="6" t="s">
        <v>239</v>
      </c>
      <c r="C12" s="7"/>
      <c r="D12" s="28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4" t="str">
        <f t="shared" si="3"/>
        <v>direkt anfragen</v>
      </c>
    </row>
    <row r="13" spans="1:28" ht="12">
      <c r="A13" s="5" t="s">
        <v>20</v>
      </c>
      <c r="B13" s="6" t="s">
        <v>240</v>
      </c>
      <c r="C13" s="7"/>
      <c r="D13" s="28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4" t="str">
        <f t="shared" si="3"/>
        <v>direkt anfragen</v>
      </c>
    </row>
    <row r="14" spans="1:28" ht="12">
      <c r="A14" s="5" t="s">
        <v>20</v>
      </c>
      <c r="B14" s="6" t="s">
        <v>241</v>
      </c>
      <c r="C14" s="7"/>
      <c r="D14" s="28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4" t="str">
        <f t="shared" si="3"/>
        <v>direkt anfragen</v>
      </c>
    </row>
    <row r="15" spans="1:28" ht="12">
      <c r="A15" s="5" t="s">
        <v>20</v>
      </c>
      <c r="B15" s="6" t="s">
        <v>242</v>
      </c>
      <c r="C15" s="7"/>
      <c r="D15" s="28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4" t="str">
        <f t="shared" si="3"/>
        <v>direkt anfragen</v>
      </c>
    </row>
    <row r="16" spans="1:28" ht="12">
      <c r="A16" s="5" t="s">
        <v>20</v>
      </c>
      <c r="B16" s="6" t="s">
        <v>75</v>
      </c>
      <c r="C16" s="7"/>
      <c r="D16" s="8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4" t="str">
        <f t="shared" si="3"/>
        <v>direkt anfragen</v>
      </c>
    </row>
    <row r="17" spans="1:28" ht="12">
      <c r="A17" s="5" t="s">
        <v>20</v>
      </c>
      <c r="B17" s="6" t="s">
        <v>57</v>
      </c>
      <c r="C17" s="7"/>
      <c r="D17" s="8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4" t="str">
        <f t="shared" si="3"/>
        <v>direkt anfragen</v>
      </c>
    </row>
    <row r="18" spans="1:28" ht="12">
      <c r="A18" s="5" t="s">
        <v>20</v>
      </c>
      <c r="B18" s="6" t="s">
        <v>44</v>
      </c>
      <c r="C18" s="7"/>
      <c r="D18" s="8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4" t="str">
        <f t="shared" si="3"/>
        <v>direkt anfragen</v>
      </c>
    </row>
    <row r="19" spans="1:28" ht="12">
      <c r="A19" s="5" t="s">
        <v>31</v>
      </c>
      <c r="B19" s="6" t="s">
        <v>72</v>
      </c>
      <c r="C19" s="7">
        <v>0.05</v>
      </c>
      <c r="D19" s="8" t="s">
        <v>412</v>
      </c>
      <c r="E19" s="12" t="s">
        <v>7</v>
      </c>
      <c r="F19" s="12"/>
      <c r="G19" s="9">
        <v>0</v>
      </c>
      <c r="H19" s="9">
        <v>0.03</v>
      </c>
      <c r="I19" s="9">
        <v>0.02</v>
      </c>
      <c r="J19" s="9">
        <v>0.01</v>
      </c>
      <c r="K19" s="9">
        <v>0.02</v>
      </c>
      <c r="L19" s="9">
        <v>0.02</v>
      </c>
      <c r="M19" s="9">
        <v>0.03</v>
      </c>
      <c r="N19" s="9">
        <v>0.03</v>
      </c>
      <c r="O19" s="9">
        <v>0.02</v>
      </c>
      <c r="P19" s="9">
        <v>0.03</v>
      </c>
      <c r="Q19" s="9">
        <v>0.04</v>
      </c>
      <c r="R19" s="9">
        <v>0.04</v>
      </c>
      <c r="S19" s="9">
        <v>0.05</v>
      </c>
      <c r="T19" s="9">
        <v>7.0000000000000007E-2</v>
      </c>
      <c r="U19" s="9">
        <v>7.0000000000000007E-2</v>
      </c>
      <c r="V19" s="9">
        <v>0.06</v>
      </c>
      <c r="W19" s="9">
        <v>0.08</v>
      </c>
      <c r="X19" s="9">
        <v>0.14000000000000001</v>
      </c>
      <c r="Y19" s="9">
        <f t="shared" si="0"/>
        <v>1.6666666666666666E-2</v>
      </c>
      <c r="Z19" s="9">
        <f t="shared" si="1"/>
        <v>3.1666666666666669E-2</v>
      </c>
      <c r="AA19" s="9">
        <f t="shared" si="2"/>
        <v>7.8333333333333338E-2</v>
      </c>
      <c r="AB19" s="24" t="str">
        <f t="shared" si="3"/>
        <v>direkt anfragen</v>
      </c>
    </row>
    <row r="20" spans="1:28" ht="12">
      <c r="A20" s="5" t="s">
        <v>31</v>
      </c>
      <c r="B20" s="6" t="s">
        <v>71</v>
      </c>
      <c r="C20" s="9">
        <v>0.1</v>
      </c>
      <c r="D20" s="8" t="s">
        <v>412</v>
      </c>
      <c r="E20" s="12" t="s">
        <v>7</v>
      </c>
      <c r="F20" s="12"/>
      <c r="G20" s="9">
        <v>0.02</v>
      </c>
      <c r="H20" s="9">
        <v>0.05</v>
      </c>
      <c r="I20" s="9">
        <v>0.05</v>
      </c>
      <c r="J20" s="9">
        <v>0.05</v>
      </c>
      <c r="K20" s="9">
        <v>7.0000000000000007E-2</v>
      </c>
      <c r="L20" s="9">
        <v>0.08</v>
      </c>
      <c r="M20" s="9">
        <v>0.1</v>
      </c>
      <c r="N20" s="9">
        <v>0.09</v>
      </c>
      <c r="O20" s="9">
        <v>0.08</v>
      </c>
      <c r="P20" s="9">
        <v>7.0000000000000007E-2</v>
      </c>
      <c r="Q20" s="9">
        <v>0.06</v>
      </c>
      <c r="R20" s="9">
        <v>7.0000000000000007E-2</v>
      </c>
      <c r="S20" s="9">
        <v>0.09</v>
      </c>
      <c r="T20" s="9">
        <v>0.1</v>
      </c>
      <c r="U20" s="9">
        <v>0.12</v>
      </c>
      <c r="V20" s="9">
        <v>0.12</v>
      </c>
      <c r="W20" s="9">
        <v>0.15</v>
      </c>
      <c r="X20" s="9">
        <v>0.15</v>
      </c>
      <c r="Y20" s="9">
        <f t="shared" si="0"/>
        <v>5.3333333333333337E-2</v>
      </c>
      <c r="Z20" s="9">
        <f t="shared" si="1"/>
        <v>7.8333333333333338E-2</v>
      </c>
      <c r="AA20" s="9">
        <f t="shared" si="2"/>
        <v>0.12166666666666666</v>
      </c>
      <c r="AB20" s="24" t="str">
        <f t="shared" si="3"/>
        <v>direkt anfragen</v>
      </c>
    </row>
    <row r="21" spans="1:28" ht="12">
      <c r="A21" s="5" t="s">
        <v>30</v>
      </c>
      <c r="B21" s="6" t="s">
        <v>73</v>
      </c>
      <c r="C21" s="7"/>
      <c r="D21" s="8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4" t="str">
        <f t="shared" si="3"/>
        <v>direkt anfragen</v>
      </c>
    </row>
    <row r="22" spans="1:28" ht="12">
      <c r="A22" s="5" t="s">
        <v>30</v>
      </c>
      <c r="B22" s="6" t="s">
        <v>46</v>
      </c>
      <c r="C22" s="7"/>
      <c r="D22" s="8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4" t="str">
        <f t="shared" si="3"/>
        <v>direkt anfragen</v>
      </c>
    </row>
    <row r="23" spans="1:28" ht="12">
      <c r="A23" s="5" t="s">
        <v>30</v>
      </c>
      <c r="B23" s="6" t="s">
        <v>332</v>
      </c>
      <c r="C23" s="7"/>
      <c r="D23" s="8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4" t="str">
        <f t="shared" si="3"/>
        <v>direkt anfragen</v>
      </c>
    </row>
    <row r="24" spans="1:28" ht="12">
      <c r="A24" s="5" t="s">
        <v>30</v>
      </c>
      <c r="B24" s="6" t="s">
        <v>47</v>
      </c>
      <c r="C24" s="7"/>
      <c r="D24" s="8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4" t="str">
        <f t="shared" si="3"/>
        <v>direkt anfragen</v>
      </c>
    </row>
    <row r="25" spans="1:28" ht="12">
      <c r="A25" s="5" t="s">
        <v>30</v>
      </c>
      <c r="B25" s="6" t="s">
        <v>48</v>
      </c>
      <c r="C25" s="7"/>
      <c r="D25" s="8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4" t="str">
        <f t="shared" si="3"/>
        <v>direkt anfragen</v>
      </c>
    </row>
    <row r="26" spans="1:28" ht="12">
      <c r="A26" s="5" t="s">
        <v>30</v>
      </c>
      <c r="B26" s="6" t="s">
        <v>61</v>
      </c>
      <c r="C26" s="7"/>
      <c r="D26" s="8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4" t="str">
        <f t="shared" si="3"/>
        <v>direkt anfragen</v>
      </c>
    </row>
    <row r="27" spans="1:28" ht="12">
      <c r="A27" s="5" t="s">
        <v>29</v>
      </c>
      <c r="B27" s="6" t="s">
        <v>50</v>
      </c>
      <c r="C27" s="7"/>
      <c r="D27" s="8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4" t="str">
        <f t="shared" si="3"/>
        <v>direkt anfragen</v>
      </c>
    </row>
    <row r="28" spans="1:28" ht="12">
      <c r="A28" s="5" t="s">
        <v>29</v>
      </c>
      <c r="B28" s="6" t="s">
        <v>49</v>
      </c>
      <c r="C28" s="7"/>
      <c r="D28" s="8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4" t="str">
        <f t="shared" si="3"/>
        <v>direkt anfragen</v>
      </c>
    </row>
    <row r="29" spans="1:28" ht="12">
      <c r="A29" s="5" t="s">
        <v>29</v>
      </c>
      <c r="B29" s="6" t="s">
        <v>54</v>
      </c>
      <c r="C29" s="7"/>
      <c r="D29" s="8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4" t="str">
        <f t="shared" si="3"/>
        <v>direkt anfragen</v>
      </c>
    </row>
    <row r="30" spans="1:28" ht="12">
      <c r="A30" s="5" t="s">
        <v>29</v>
      </c>
      <c r="B30" s="6" t="s">
        <v>52</v>
      </c>
      <c r="C30" s="7"/>
      <c r="D30" s="8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4" t="str">
        <f t="shared" si="3"/>
        <v>direkt anfragen</v>
      </c>
    </row>
    <row r="31" spans="1:28" ht="12">
      <c r="A31" s="5" t="s">
        <v>29</v>
      </c>
      <c r="B31" s="6" t="s">
        <v>53</v>
      </c>
      <c r="C31" s="7"/>
      <c r="D31" s="8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4" t="str">
        <f t="shared" si="3"/>
        <v>direkt anfragen</v>
      </c>
    </row>
    <row r="32" spans="1:28" ht="12">
      <c r="A32" s="5" t="s">
        <v>29</v>
      </c>
      <c r="B32" s="6" t="s">
        <v>51</v>
      </c>
      <c r="C32" s="7"/>
      <c r="D32" s="8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4" t="str">
        <f t="shared" si="3"/>
        <v>direkt anfragen</v>
      </c>
    </row>
    <row r="33" spans="1:28" ht="12">
      <c r="A33" s="5" t="s">
        <v>29</v>
      </c>
      <c r="B33" s="6" t="s">
        <v>55</v>
      </c>
      <c r="C33" s="7"/>
      <c r="D33" s="8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4" t="str">
        <f t="shared" si="3"/>
        <v>direkt anfragen</v>
      </c>
    </row>
    <row r="34" spans="1:28" ht="12">
      <c r="A34" s="5" t="s">
        <v>29</v>
      </c>
      <c r="B34" s="6" t="s">
        <v>56</v>
      </c>
      <c r="C34" s="7"/>
      <c r="D34" s="8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4" t="str">
        <f t="shared" si="3"/>
        <v>direkt anfragen</v>
      </c>
    </row>
    <row r="35" spans="1:28" ht="12">
      <c r="A35" s="5" t="s">
        <v>29</v>
      </c>
      <c r="B35" s="6" t="s">
        <v>33</v>
      </c>
      <c r="C35" s="9">
        <v>0.85</v>
      </c>
      <c r="D35" s="8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4" t="str">
        <f t="shared" si="3"/>
        <v>direkt anfragen</v>
      </c>
    </row>
    <row r="36" spans="1:28" ht="12">
      <c r="A36" s="5" t="s">
        <v>29</v>
      </c>
      <c r="B36" s="6" t="s">
        <v>243</v>
      </c>
      <c r="C36" s="7"/>
      <c r="D36" s="8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ref="Y36:Y67" si="4">AVERAGE(G36:L36)</f>
        <v>0.8833333333333333</v>
      </c>
      <c r="Z36" s="10">
        <f t="shared" ref="Z36:Z67" si="5">AVERAGE(M36:R36)</f>
        <v>1.9966666666666668</v>
      </c>
      <c r="AA36" s="10">
        <f t="shared" ref="AA36:AA67" si="6">AVERAGE(S36:X36)</f>
        <v>2.0350000000000001</v>
      </c>
      <c r="AB36" s="24" t="str">
        <f t="shared" si="3"/>
        <v>direkt anfragen</v>
      </c>
    </row>
    <row r="37" spans="1:28" ht="12">
      <c r="A37" s="5" t="s">
        <v>29</v>
      </c>
      <c r="B37" s="6" t="s">
        <v>244</v>
      </c>
      <c r="C37" s="7"/>
      <c r="D37" s="8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4"/>
        <v>0.56333333333333335</v>
      </c>
      <c r="Z37" s="10">
        <f t="shared" si="5"/>
        <v>1.7816666666666665</v>
      </c>
      <c r="AA37" s="10">
        <f t="shared" si="6"/>
        <v>1.4649999999999999</v>
      </c>
      <c r="AB37" s="24" t="str">
        <f t="shared" si="3"/>
        <v>direkt anfragen</v>
      </c>
    </row>
    <row r="38" spans="1:28" ht="12">
      <c r="A38" s="5" t="s">
        <v>29</v>
      </c>
      <c r="B38" s="6" t="s">
        <v>245</v>
      </c>
      <c r="C38" s="7"/>
      <c r="D38" s="28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4"/>
        <v>1.2666666666666666</v>
      </c>
      <c r="Z38" s="10">
        <f t="shared" si="5"/>
        <v>2.855</v>
      </c>
      <c r="AA38" s="10">
        <f t="shared" si="6"/>
        <v>2.9849999999999999</v>
      </c>
      <c r="AB38" s="24" t="str">
        <f t="shared" si="3"/>
        <v>direkt anfragen</v>
      </c>
    </row>
    <row r="39" spans="1:28">
      <c r="A39" s="5" t="s">
        <v>29</v>
      </c>
      <c r="B39" s="11" t="s">
        <v>246</v>
      </c>
      <c r="C39" s="7"/>
      <c r="D39" s="28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4"/>
        <v>0.75166666666666659</v>
      </c>
      <c r="Z39" s="10">
        <f t="shared" si="5"/>
        <v>2.4466666666666668</v>
      </c>
      <c r="AA39" s="10">
        <f t="shared" si="6"/>
        <v>2.1533333333333338</v>
      </c>
      <c r="AB39" s="24" t="str">
        <f t="shared" si="3"/>
        <v>direkt anfragen</v>
      </c>
    </row>
    <row r="40" spans="1:28" ht="12">
      <c r="A40" s="5" t="s">
        <v>29</v>
      </c>
      <c r="B40" s="6" t="s">
        <v>247</v>
      </c>
      <c r="C40" s="7"/>
      <c r="D40" s="28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4"/>
        <v>1.6333333333333335</v>
      </c>
      <c r="Z40" s="10">
        <f t="shared" si="5"/>
        <v>3.7949999999999999</v>
      </c>
      <c r="AA40" s="10">
        <f t="shared" si="6"/>
        <v>3.8833333333333333</v>
      </c>
      <c r="AB40" s="24" t="str">
        <f t="shared" si="3"/>
        <v>direkt anfragen</v>
      </c>
    </row>
    <row r="41" spans="1:28" ht="12">
      <c r="A41" s="5" t="s">
        <v>29</v>
      </c>
      <c r="B41" s="6" t="s">
        <v>248</v>
      </c>
      <c r="C41" s="7"/>
      <c r="D41" s="28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4"/>
        <v>0.97833333333333339</v>
      </c>
      <c r="Z41" s="10">
        <f t="shared" si="5"/>
        <v>3.1983333333333328</v>
      </c>
      <c r="AA41" s="10">
        <f t="shared" si="6"/>
        <v>2.9033333333333329</v>
      </c>
      <c r="AB41" s="24" t="str">
        <f t="shared" si="3"/>
        <v>direkt anfragen</v>
      </c>
    </row>
    <row r="42" spans="1:28" ht="12">
      <c r="A42" s="5" t="s">
        <v>29</v>
      </c>
      <c r="B42" s="6" t="s">
        <v>249</v>
      </c>
      <c r="C42" s="7"/>
      <c r="D42" s="28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4"/>
        <v>0.21690384477688196</v>
      </c>
      <c r="Z42" s="10">
        <f t="shared" si="5"/>
        <v>0.6256179141143634</v>
      </c>
      <c r="AA42" s="10">
        <f t="shared" si="6"/>
        <v>0.59491353762599253</v>
      </c>
      <c r="AB42" s="24" t="str">
        <f t="shared" si="3"/>
        <v>direkt anfragen</v>
      </c>
    </row>
    <row r="43" spans="1:28" ht="12">
      <c r="A43" s="5" t="s">
        <v>29</v>
      </c>
      <c r="B43" s="6" t="s">
        <v>250</v>
      </c>
      <c r="C43" s="7"/>
      <c r="D43" s="28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4"/>
        <v>0.27371515224311188</v>
      </c>
      <c r="Z43" s="10">
        <f t="shared" si="5"/>
        <v>0.885411282789763</v>
      </c>
      <c r="AA43" s="10">
        <f t="shared" si="6"/>
        <v>0.89114486498536716</v>
      </c>
      <c r="AB43" s="24" t="str">
        <f t="shared" si="3"/>
        <v>direkt anfragen</v>
      </c>
    </row>
    <row r="44" spans="1:28" ht="12">
      <c r="A44" s="5" t="s">
        <v>29</v>
      </c>
      <c r="B44" s="6" t="s">
        <v>251</v>
      </c>
      <c r="C44" s="7"/>
      <c r="D44" s="28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4"/>
        <v>0.45597903927731448</v>
      </c>
      <c r="Z44" s="10">
        <f t="shared" si="5"/>
        <v>1.2179798186217192</v>
      </c>
      <c r="AA44" s="10">
        <f t="shared" si="6"/>
        <v>1.1777814253059065</v>
      </c>
      <c r="AB44" s="24" t="str">
        <f t="shared" si="3"/>
        <v>direkt anfragen</v>
      </c>
    </row>
    <row r="45" spans="1:28" ht="12">
      <c r="A45" s="5" t="s">
        <v>29</v>
      </c>
      <c r="B45" s="6" t="s">
        <v>252</v>
      </c>
      <c r="C45" s="7"/>
      <c r="D45" s="28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4"/>
        <v>0.52666666666666673</v>
      </c>
      <c r="Z45" s="10">
        <f t="shared" si="5"/>
        <v>1.0633333333333332</v>
      </c>
      <c r="AA45" s="10">
        <f t="shared" si="6"/>
        <v>1.0366666666666666</v>
      </c>
      <c r="AB45" s="24" t="str">
        <f t="shared" si="3"/>
        <v>direkt anfragen</v>
      </c>
    </row>
    <row r="46" spans="1:28" ht="12">
      <c r="A46" s="5" t="s">
        <v>29</v>
      </c>
      <c r="B46" s="6" t="s">
        <v>253</v>
      </c>
      <c r="C46" s="7"/>
      <c r="D46" s="28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4"/>
        <v>0.30000000000000004</v>
      </c>
      <c r="Z46" s="10">
        <f t="shared" si="5"/>
        <v>0.99500000000000011</v>
      </c>
      <c r="AA46" s="10">
        <f t="shared" si="6"/>
        <v>0.77</v>
      </c>
      <c r="AB46" s="24" t="str">
        <f t="shared" si="3"/>
        <v>direkt anfragen</v>
      </c>
    </row>
    <row r="47" spans="1:28" ht="12">
      <c r="A47" s="5" t="s">
        <v>29</v>
      </c>
      <c r="B47" s="6" t="s">
        <v>254</v>
      </c>
      <c r="C47" s="7"/>
      <c r="D47" s="28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4"/>
        <v>0.64500000000000002</v>
      </c>
      <c r="Z47" s="10">
        <f t="shared" si="5"/>
        <v>1.5250000000000001</v>
      </c>
      <c r="AA47" s="10">
        <f t="shared" si="6"/>
        <v>1.5616666666666665</v>
      </c>
      <c r="AB47" s="24" t="str">
        <f t="shared" si="3"/>
        <v>direkt anfragen</v>
      </c>
    </row>
    <row r="48" spans="1:28" ht="12">
      <c r="A48" s="5" t="s">
        <v>29</v>
      </c>
      <c r="B48" s="6" t="s">
        <v>255</v>
      </c>
      <c r="C48" s="7"/>
      <c r="D48" s="28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4"/>
        <v>0.89166666666666661</v>
      </c>
      <c r="Z48" s="10">
        <f t="shared" si="5"/>
        <v>2.0349999999999997</v>
      </c>
      <c r="AA48" s="10">
        <f t="shared" si="6"/>
        <v>2.1150000000000002</v>
      </c>
      <c r="AB48" s="24" t="str">
        <f t="shared" si="3"/>
        <v>direkt anfragen</v>
      </c>
    </row>
    <row r="49" spans="1:28" ht="12">
      <c r="A49" s="5" t="s">
        <v>29</v>
      </c>
      <c r="B49" s="6" t="s">
        <v>256</v>
      </c>
      <c r="C49" s="7"/>
      <c r="D49" s="28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4"/>
        <v>0.21755326736337444</v>
      </c>
      <c r="Z49" s="10">
        <f t="shared" si="5"/>
        <v>0.57224698257587769</v>
      </c>
      <c r="AA49" s="10">
        <f t="shared" si="6"/>
        <v>0.57142129983134737</v>
      </c>
      <c r="AB49" s="24" t="str">
        <f t="shared" si="3"/>
        <v>direkt anfragen</v>
      </c>
    </row>
    <row r="50" spans="1:28" ht="12">
      <c r="A50" s="5" t="s">
        <v>29</v>
      </c>
      <c r="B50" s="6" t="s">
        <v>257</v>
      </c>
      <c r="C50" s="7"/>
      <c r="D50" s="28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4"/>
        <v>0.48166666666666663</v>
      </c>
      <c r="Z50" s="10">
        <f t="shared" si="5"/>
        <v>1.0766666666666667</v>
      </c>
      <c r="AA50" s="10">
        <f t="shared" si="6"/>
        <v>1.075</v>
      </c>
      <c r="AB50" s="24" t="str">
        <f t="shared" si="3"/>
        <v>direkt anfragen</v>
      </c>
    </row>
    <row r="51" spans="1:28" ht="12">
      <c r="A51" s="5" t="s">
        <v>29</v>
      </c>
      <c r="B51" s="6" t="s">
        <v>258</v>
      </c>
      <c r="C51" s="7"/>
      <c r="D51" s="28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4"/>
        <v>0.32333333333333331</v>
      </c>
      <c r="Z51" s="10">
        <f t="shared" si="5"/>
        <v>0.9900000000000001</v>
      </c>
      <c r="AA51" s="10">
        <f t="shared" si="6"/>
        <v>0.78333333333333333</v>
      </c>
      <c r="AB51" s="24" t="str">
        <f t="shared" si="3"/>
        <v>direkt anfragen</v>
      </c>
    </row>
    <row r="52" spans="1:28" ht="12">
      <c r="A52" s="5" t="s">
        <v>29</v>
      </c>
      <c r="B52" s="6" t="s">
        <v>259</v>
      </c>
      <c r="C52" s="7"/>
      <c r="D52" s="28" t="s">
        <v>411</v>
      </c>
      <c r="E52" s="7"/>
      <c r="F52" s="7"/>
      <c r="G52" s="9">
        <v>0.42</v>
      </c>
      <c r="H52" s="9">
        <v>0.26</v>
      </c>
      <c r="I52" s="9">
        <v>0.56999999999999995</v>
      </c>
      <c r="J52" s="9">
        <v>0.71</v>
      </c>
      <c r="K52" s="9">
        <v>1.04</v>
      </c>
      <c r="L52" s="9">
        <v>1.24</v>
      </c>
      <c r="M52" s="9">
        <v>1.47</v>
      </c>
      <c r="N52" s="9">
        <v>1.41</v>
      </c>
      <c r="O52" s="9">
        <v>1.42</v>
      </c>
      <c r="P52" s="9">
        <v>1.81</v>
      </c>
      <c r="Q52" s="9">
        <v>1.77</v>
      </c>
      <c r="R52" s="9">
        <v>1.84</v>
      </c>
      <c r="S52" s="9">
        <v>1.75</v>
      </c>
      <c r="T52" s="9">
        <v>1.77</v>
      </c>
      <c r="U52" s="9">
        <v>1.62</v>
      </c>
      <c r="V52" s="9">
        <v>1.57</v>
      </c>
      <c r="W52" s="9">
        <v>1.56</v>
      </c>
      <c r="X52" s="9">
        <v>1.63</v>
      </c>
      <c r="Y52" s="10">
        <f t="shared" si="4"/>
        <v>0.70666666666666667</v>
      </c>
      <c r="Z52" s="10">
        <f t="shared" si="5"/>
        <v>1.6199999999999999</v>
      </c>
      <c r="AA52" s="10">
        <f t="shared" si="6"/>
        <v>1.6500000000000004</v>
      </c>
      <c r="AB52" s="24" t="str">
        <f t="shared" si="3"/>
        <v>direkt anfragen</v>
      </c>
    </row>
    <row r="53" spans="1:28" ht="12">
      <c r="A53" s="5" t="s">
        <v>29</v>
      </c>
      <c r="B53" s="6" t="s">
        <v>260</v>
      </c>
      <c r="C53" s="7"/>
      <c r="D53" s="28" t="s">
        <v>411</v>
      </c>
      <c r="E53" s="7"/>
      <c r="F53" s="7"/>
      <c r="G53" s="9">
        <v>0.11</v>
      </c>
      <c r="H53" s="9">
        <v>0.16</v>
      </c>
      <c r="I53" s="9">
        <v>0.27</v>
      </c>
      <c r="J53" s="9">
        <v>0.44</v>
      </c>
      <c r="K53" s="9">
        <v>0.57999999999999996</v>
      </c>
      <c r="L53" s="9">
        <v>0.93</v>
      </c>
      <c r="M53" s="9">
        <v>1.26</v>
      </c>
      <c r="N53" s="9">
        <v>1.47</v>
      </c>
      <c r="O53" s="9">
        <v>1.71</v>
      </c>
      <c r="P53" s="9">
        <v>1.69</v>
      </c>
      <c r="Q53" s="9">
        <v>1.56</v>
      </c>
      <c r="R53" s="9">
        <v>1.38</v>
      </c>
      <c r="S53" s="9">
        <v>1.33</v>
      </c>
      <c r="T53" s="9">
        <v>1.2</v>
      </c>
      <c r="U53" s="9">
        <v>1.1599999999999999</v>
      </c>
      <c r="V53" s="9">
        <v>1.1299999999999999</v>
      </c>
      <c r="W53" s="9">
        <v>1.1399999999999999</v>
      </c>
      <c r="X53" s="9">
        <v>1.1200000000000001</v>
      </c>
      <c r="Y53" s="10">
        <f t="shared" si="4"/>
        <v>0.41500000000000004</v>
      </c>
      <c r="Z53" s="10">
        <f t="shared" si="5"/>
        <v>1.5116666666666667</v>
      </c>
      <c r="AA53" s="10">
        <f t="shared" si="6"/>
        <v>1.18</v>
      </c>
      <c r="AB53" s="24" t="str">
        <f t="shared" si="3"/>
        <v>direkt anfragen</v>
      </c>
    </row>
    <row r="54" spans="1:28" ht="12">
      <c r="A54" s="5" t="s">
        <v>29</v>
      </c>
      <c r="B54" s="6" t="s">
        <v>25</v>
      </c>
      <c r="C54" s="7"/>
      <c r="D54" s="28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4"/>
        <v>0.16195954833365542</v>
      </c>
      <c r="Z54" s="10">
        <f t="shared" si="5"/>
        <v>0.58365443419631768</v>
      </c>
      <c r="AA54" s="10">
        <f t="shared" si="6"/>
        <v>0.43386478707786003</v>
      </c>
      <c r="AB54" s="24" t="str">
        <f t="shared" si="3"/>
        <v>direkt anfragen</v>
      </c>
    </row>
    <row r="55" spans="1:28" ht="12">
      <c r="A55" s="5" t="s">
        <v>29</v>
      </c>
      <c r="B55" s="6" t="s">
        <v>26</v>
      </c>
      <c r="C55" s="7"/>
      <c r="D55" s="28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4"/>
        <v>0.19122689201265439</v>
      </c>
      <c r="Z55" s="10">
        <f t="shared" si="5"/>
        <v>0.86180747877919683</v>
      </c>
      <c r="AA55" s="10">
        <f t="shared" si="6"/>
        <v>0.72263863495005687</v>
      </c>
      <c r="AB55" s="24" t="str">
        <f t="shared" si="3"/>
        <v>direkt anfragen</v>
      </c>
    </row>
    <row r="56" spans="1:28" ht="12">
      <c r="A56" s="5" t="s">
        <v>29</v>
      </c>
      <c r="B56" s="6" t="s">
        <v>58</v>
      </c>
      <c r="C56" s="7"/>
      <c r="D56" s="28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4"/>
        <v>0.32546819165348678</v>
      </c>
      <c r="Z56" s="10">
        <f t="shared" si="5"/>
        <v>1.217708278619148</v>
      </c>
      <c r="AA56" s="10">
        <f t="shared" si="6"/>
        <v>0.92672147524565396</v>
      </c>
      <c r="AB56" s="24" t="str">
        <f t="shared" si="3"/>
        <v>direkt anfragen</v>
      </c>
    </row>
    <row r="57" spans="1:28" ht="12">
      <c r="A57" s="5" t="s">
        <v>29</v>
      </c>
      <c r="B57" s="6" t="s">
        <v>94</v>
      </c>
      <c r="C57" s="7"/>
      <c r="D57" s="28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4"/>
        <v>0.39166666666666666</v>
      </c>
      <c r="Z57" s="10">
        <f t="shared" si="5"/>
        <v>1.4083333333333334</v>
      </c>
      <c r="AA57" s="10">
        <f t="shared" si="6"/>
        <v>1.1533333333333333</v>
      </c>
      <c r="AB57" s="24" t="str">
        <f t="shared" si="3"/>
        <v>direkt anfragen</v>
      </c>
    </row>
    <row r="58" spans="1:28" ht="12">
      <c r="A58" s="5" t="s">
        <v>29</v>
      </c>
      <c r="B58" s="6" t="s">
        <v>95</v>
      </c>
      <c r="C58" s="7"/>
      <c r="D58" s="28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4"/>
        <v>0.49833333333333335</v>
      </c>
      <c r="Z58" s="10">
        <f t="shared" si="5"/>
        <v>1.8333333333333333</v>
      </c>
      <c r="AA58" s="10">
        <f t="shared" si="6"/>
        <v>1.5149999999999999</v>
      </c>
      <c r="AB58" s="24" t="str">
        <f t="shared" si="3"/>
        <v>direkt anfragen</v>
      </c>
    </row>
    <row r="59" spans="1:28" ht="12">
      <c r="A59" s="5" t="s">
        <v>29</v>
      </c>
      <c r="B59" s="6" t="s">
        <v>24</v>
      </c>
      <c r="C59" s="7"/>
      <c r="D59" s="28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0.12158276575185767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4"/>
        <v>0.13620065546996954</v>
      </c>
      <c r="Z59" s="10">
        <f t="shared" si="5"/>
        <v>0.53706594226007809</v>
      </c>
      <c r="AA59" s="10">
        <f t="shared" si="6"/>
        <v>0.42250775802430823</v>
      </c>
      <c r="AB59" s="24" t="str">
        <f t="shared" si="3"/>
        <v>direkt anfragen</v>
      </c>
    </row>
    <row r="60" spans="1:28" ht="12">
      <c r="A60" s="5" t="s">
        <v>28</v>
      </c>
      <c r="B60" s="6" t="s">
        <v>261</v>
      </c>
      <c r="C60" s="9">
        <v>1</v>
      </c>
      <c r="D60" s="8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4"/>
        <v>0.51500000000000001</v>
      </c>
      <c r="Z60" s="9">
        <f t="shared" si="5"/>
        <v>1.0599999999999998</v>
      </c>
      <c r="AA60" s="9">
        <f t="shared" si="6"/>
        <v>1.1316666666666666</v>
      </c>
      <c r="AB60" s="24" t="str">
        <f t="shared" si="3"/>
        <v>direkt anfragen</v>
      </c>
    </row>
    <row r="61" spans="1:28" ht="12">
      <c r="A61" s="5" t="s">
        <v>28</v>
      </c>
      <c r="B61" s="6" t="s">
        <v>262</v>
      </c>
      <c r="C61" s="9">
        <v>0.15</v>
      </c>
      <c r="D61" s="8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4"/>
        <v>3.1666666666666669E-2</v>
      </c>
      <c r="Z61" s="9">
        <f t="shared" si="5"/>
        <v>0.125</v>
      </c>
      <c r="AA61" s="9">
        <f t="shared" si="6"/>
        <v>0.29666666666666669</v>
      </c>
      <c r="AB61" s="24" t="str">
        <f t="shared" si="3"/>
        <v>direkt anfragen</v>
      </c>
    </row>
    <row r="62" spans="1:28" ht="12">
      <c r="A62" s="5" t="s">
        <v>28</v>
      </c>
      <c r="B62" s="6" t="s">
        <v>263</v>
      </c>
      <c r="C62" s="9">
        <v>0.45</v>
      </c>
      <c r="D62" s="8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4"/>
        <v>0.17166666666666666</v>
      </c>
      <c r="Z62" s="9">
        <f t="shared" si="5"/>
        <v>0.42</v>
      </c>
      <c r="AA62" s="9">
        <f t="shared" si="6"/>
        <v>0.54166666666666663</v>
      </c>
      <c r="AB62" s="24" t="str">
        <f t="shared" si="3"/>
        <v>direkt anfragen</v>
      </c>
    </row>
    <row r="63" spans="1:28" ht="12">
      <c r="A63" s="5" t="s">
        <v>28</v>
      </c>
      <c r="B63" s="6" t="s">
        <v>264</v>
      </c>
      <c r="C63" s="9" t="s">
        <v>11</v>
      </c>
      <c r="D63" s="8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4"/>
        <v>0.3</v>
      </c>
      <c r="Z63" s="9">
        <f t="shared" si="5"/>
        <v>0.66666666666666663</v>
      </c>
      <c r="AA63" s="9">
        <f t="shared" si="6"/>
        <v>0.79333333333333345</v>
      </c>
      <c r="AB63" s="24" t="str">
        <f t="shared" si="3"/>
        <v>direkt anfragen</v>
      </c>
    </row>
    <row r="64" spans="1:28" ht="12">
      <c r="A64" s="5" t="s">
        <v>28</v>
      </c>
      <c r="B64" s="6" t="s">
        <v>265</v>
      </c>
      <c r="C64" s="9" t="s">
        <v>15</v>
      </c>
      <c r="D64" s="8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4"/>
        <v>0.41666666666666669</v>
      </c>
      <c r="Z64" s="9">
        <f t="shared" si="5"/>
        <v>0.88500000000000012</v>
      </c>
      <c r="AA64" s="9">
        <f t="shared" si="6"/>
        <v>0.97833333333333317</v>
      </c>
      <c r="AB64" s="24" t="str">
        <f t="shared" si="3"/>
        <v>direkt anfragen</v>
      </c>
    </row>
    <row r="65" spans="1:28" ht="12">
      <c r="A65" s="5" t="s">
        <v>21</v>
      </c>
      <c r="B65" s="6" t="s">
        <v>434</v>
      </c>
      <c r="C65" s="9" t="s">
        <v>41</v>
      </c>
      <c r="D65" s="8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4"/>
        <v>0.11333333333333333</v>
      </c>
      <c r="Z65" s="9">
        <f t="shared" si="5"/>
        <v>0.44</v>
      </c>
      <c r="AA65" s="9">
        <f t="shared" si="6"/>
        <v>0.56333333333333335</v>
      </c>
      <c r="AB65" s="24" t="str">
        <f t="shared" si="3"/>
        <v>direkt anfragen</v>
      </c>
    </row>
    <row r="66" spans="1:28" ht="12">
      <c r="A66" s="5" t="s">
        <v>21</v>
      </c>
      <c r="B66" s="6" t="s">
        <v>435</v>
      </c>
      <c r="C66" s="9" t="s">
        <v>39</v>
      </c>
      <c r="D66" s="8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4"/>
        <v>0.18117221217310822</v>
      </c>
      <c r="Z66" s="9">
        <f t="shared" si="5"/>
        <v>0.5286062033843556</v>
      </c>
      <c r="AA66" s="9">
        <f t="shared" si="6"/>
        <v>0.68459340196536678</v>
      </c>
      <c r="AB66" s="24" t="str">
        <f t="shared" si="3"/>
        <v>direkt anfragen</v>
      </c>
    </row>
    <row r="67" spans="1:28" ht="12">
      <c r="A67" s="5" t="s">
        <v>21</v>
      </c>
      <c r="B67" s="6" t="s">
        <v>436</v>
      </c>
      <c r="C67" s="9" t="s">
        <v>11</v>
      </c>
      <c r="D67" s="8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4"/>
        <v>0.26166666666666666</v>
      </c>
      <c r="Z67" s="9">
        <f t="shared" si="5"/>
        <v>0.61166666666666658</v>
      </c>
      <c r="AA67" s="9">
        <f t="shared" si="6"/>
        <v>0.80166666666666675</v>
      </c>
      <c r="AB67" s="24" t="str">
        <f t="shared" si="3"/>
        <v>direkt anfragen</v>
      </c>
    </row>
    <row r="68" spans="1:28" ht="12">
      <c r="A68" s="5" t="s">
        <v>21</v>
      </c>
      <c r="B68" s="6" t="s">
        <v>437</v>
      </c>
      <c r="C68" s="9">
        <v>0.35</v>
      </c>
      <c r="D68" s="8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7">AVERAGE(G68:L68)</f>
        <v>8.5000000000000006E-2</v>
      </c>
      <c r="Z68" s="9">
        <f t="shared" ref="Z68:Z87" si="8">AVERAGE(M68:R68)</f>
        <v>0.3</v>
      </c>
      <c r="AA68" s="9">
        <f t="shared" ref="AA68:AA87" si="9">AVERAGE(S68:X68)</f>
        <v>0.37833333333333335</v>
      </c>
      <c r="AB68" s="24" t="str">
        <f t="shared" si="3"/>
        <v>direkt anfragen</v>
      </c>
    </row>
    <row r="69" spans="1:28" ht="12">
      <c r="A69" s="5" t="s">
        <v>21</v>
      </c>
      <c r="B69" s="6" t="s">
        <v>438</v>
      </c>
      <c r="C69" s="9" t="s">
        <v>12</v>
      </c>
      <c r="D69" s="8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7"/>
        <v>0.20333333333333334</v>
      </c>
      <c r="Z69" s="9">
        <f t="shared" si="8"/>
        <v>0.42</v>
      </c>
      <c r="AA69" s="9">
        <f t="shared" si="9"/>
        <v>0.57500000000000007</v>
      </c>
      <c r="AB69" s="24" t="str">
        <f t="shared" ref="AB69:AB114" si="10">HYPERLINK("mailto:info@acoutech.ch?subject= Anfrage: Prüfbericht zu" &amp; B69, "direkt anfragen")</f>
        <v>direkt anfragen</v>
      </c>
    </row>
    <row r="70" spans="1:28" ht="12">
      <c r="A70" s="5" t="s">
        <v>21</v>
      </c>
      <c r="B70" s="6" t="s">
        <v>425</v>
      </c>
      <c r="C70" s="7" t="s">
        <v>19</v>
      </c>
      <c r="D70" s="8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7"/>
        <v>0.19666666666666668</v>
      </c>
      <c r="Z70" s="9">
        <f t="shared" si="8"/>
        <v>0.57166666666666666</v>
      </c>
      <c r="AA70" s="9">
        <f t="shared" si="9"/>
        <v>0.76333333333333331</v>
      </c>
      <c r="AB70" s="24" t="str">
        <f t="shared" si="10"/>
        <v>direkt anfragen</v>
      </c>
    </row>
    <row r="71" spans="1:28" ht="12">
      <c r="A71" s="5" t="s">
        <v>21</v>
      </c>
      <c r="B71" s="6" t="s">
        <v>426</v>
      </c>
      <c r="C71" s="7" t="s">
        <v>40</v>
      </c>
      <c r="D71" s="8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7"/>
        <v>0.30602421410024488</v>
      </c>
      <c r="Z71" s="9">
        <f t="shared" si="8"/>
        <v>0.72361816736472007</v>
      </c>
      <c r="AA71" s="9">
        <f t="shared" si="9"/>
        <v>0.86738515529656501</v>
      </c>
      <c r="AB71" s="24" t="str">
        <f t="shared" si="10"/>
        <v>direkt anfragen</v>
      </c>
    </row>
    <row r="72" spans="1:28" ht="12">
      <c r="A72" s="5" t="s">
        <v>21</v>
      </c>
      <c r="B72" s="6" t="s">
        <v>427</v>
      </c>
      <c r="C72" s="7" t="s">
        <v>9</v>
      </c>
      <c r="D72" s="8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7"/>
        <v>0.30945994801088167</v>
      </c>
      <c r="Z72" s="9">
        <f t="shared" si="8"/>
        <v>0.83138473768335708</v>
      </c>
      <c r="AA72" s="9">
        <f t="shared" si="9"/>
        <v>0.92657273394960671</v>
      </c>
      <c r="AB72" s="24" t="str">
        <f t="shared" si="10"/>
        <v>direkt anfragen</v>
      </c>
    </row>
    <row r="73" spans="1:28" ht="12">
      <c r="A73" s="5" t="s">
        <v>21</v>
      </c>
      <c r="B73" s="15" t="s">
        <v>23</v>
      </c>
      <c r="C73" s="7" t="s">
        <v>18</v>
      </c>
      <c r="D73" s="8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7"/>
        <v>0.12573690425439807</v>
      </c>
      <c r="Z73" s="9">
        <f t="shared" si="8"/>
        <v>0.5787053560242521</v>
      </c>
      <c r="AA73" s="9">
        <f t="shared" si="9"/>
        <v>0.74148658113762966</v>
      </c>
      <c r="AB73" s="24" t="str">
        <f t="shared" si="10"/>
        <v>direkt anfragen</v>
      </c>
    </row>
    <row r="74" spans="1:28" ht="12">
      <c r="A74" s="5" t="s">
        <v>21</v>
      </c>
      <c r="B74" s="6" t="s">
        <v>22</v>
      </c>
      <c r="C74" s="7" t="s">
        <v>41</v>
      </c>
      <c r="D74" s="8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7"/>
        <v>0.1272359122392146</v>
      </c>
      <c r="Z74" s="9">
        <f t="shared" si="8"/>
        <v>0.33765372498583623</v>
      </c>
      <c r="AA74" s="9">
        <f t="shared" si="9"/>
        <v>0.57630408763575491</v>
      </c>
      <c r="AB74" s="24" t="str">
        <f t="shared" si="10"/>
        <v>direkt anfragen</v>
      </c>
    </row>
    <row r="75" spans="1:28" ht="12">
      <c r="A75" s="5" t="s">
        <v>21</v>
      </c>
      <c r="B75" s="6" t="s">
        <v>413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>
        <f t="shared" si="7"/>
        <v>5.4333333333333336</v>
      </c>
      <c r="Z75" s="9">
        <f t="shared" si="8"/>
        <v>7.8166666666666673</v>
      </c>
      <c r="AA75" s="9">
        <f t="shared" si="9"/>
        <v>14.383333333333335</v>
      </c>
      <c r="AB75" s="24" t="str">
        <f t="shared" si="10"/>
        <v>direkt anfragen</v>
      </c>
    </row>
    <row r="76" spans="1:28" ht="12">
      <c r="A76" s="5" t="s">
        <v>393</v>
      </c>
      <c r="B76" s="6" t="s">
        <v>406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4" t="str">
        <f t="shared" si="10"/>
        <v>direkt anfragen</v>
      </c>
    </row>
    <row r="77" spans="1:28" ht="12">
      <c r="A77" s="5" t="s">
        <v>393</v>
      </c>
      <c r="B77" s="6" t="s">
        <v>407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4" t="str">
        <f t="shared" si="10"/>
        <v>direkt anfragen</v>
      </c>
    </row>
    <row r="78" spans="1:28" ht="12">
      <c r="A78" s="5" t="s">
        <v>393</v>
      </c>
      <c r="B78" s="6" t="s">
        <v>408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4" t="str">
        <f t="shared" si="10"/>
        <v>direkt anfragen</v>
      </c>
    </row>
    <row r="79" spans="1:28" ht="12">
      <c r="A79" s="5" t="s">
        <v>393</v>
      </c>
      <c r="B79" s="6" t="s">
        <v>409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4" t="str">
        <f t="shared" si="10"/>
        <v>direkt anfragen</v>
      </c>
    </row>
    <row r="80" spans="1:28" ht="12">
      <c r="A80" s="5" t="s">
        <v>27</v>
      </c>
      <c r="B80" s="6" t="s">
        <v>373</v>
      </c>
      <c r="C80" s="7">
        <v>0.9</v>
      </c>
      <c r="D80" s="8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7"/>
        <v>0.45666666666666672</v>
      </c>
      <c r="Z80" s="9">
        <f t="shared" si="8"/>
        <v>0.89166666666666661</v>
      </c>
      <c r="AA80" s="9">
        <f t="shared" si="9"/>
        <v>0.84333333333333327</v>
      </c>
      <c r="AB80" s="24" t="str">
        <f t="shared" si="10"/>
        <v>direkt anfragen</v>
      </c>
    </row>
    <row r="81" spans="1:28" ht="12">
      <c r="A81" s="5" t="s">
        <v>27</v>
      </c>
      <c r="B81" s="6" t="s">
        <v>66</v>
      </c>
      <c r="C81" s="9" t="s">
        <v>17</v>
      </c>
      <c r="D81" s="8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7"/>
        <v>7.6666666666666661E-2</v>
      </c>
      <c r="Z81" s="9">
        <f t="shared" si="8"/>
        <v>0.40166666666666667</v>
      </c>
      <c r="AA81" s="9">
        <f t="shared" si="9"/>
        <v>0.74333333333333329</v>
      </c>
      <c r="AB81" s="24" t="str">
        <f t="shared" si="10"/>
        <v>direkt anfragen</v>
      </c>
    </row>
    <row r="82" spans="1:28" ht="12">
      <c r="A82" s="5" t="s">
        <v>27</v>
      </c>
      <c r="B82" s="6" t="s">
        <v>65</v>
      </c>
      <c r="C82" s="7" t="s">
        <v>13</v>
      </c>
      <c r="D82" s="8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7"/>
        <v>2.1666666666666667E-2</v>
      </c>
      <c r="Z82" s="9">
        <f t="shared" si="8"/>
        <v>0.10500000000000002</v>
      </c>
      <c r="AA82" s="9">
        <f t="shared" si="9"/>
        <v>0.35166666666666674</v>
      </c>
      <c r="AB82" s="24" t="str">
        <f t="shared" si="10"/>
        <v>direkt anfragen</v>
      </c>
    </row>
    <row r="83" spans="1:28" ht="12">
      <c r="A83" s="5" t="s">
        <v>27</v>
      </c>
      <c r="B83" s="6" t="s">
        <v>62</v>
      </c>
      <c r="C83" s="9" t="s">
        <v>38</v>
      </c>
      <c r="D83" s="28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7"/>
        <v>0.15833333333333335</v>
      </c>
      <c r="Z83" s="9">
        <f t="shared" si="8"/>
        <v>0.75666666666666671</v>
      </c>
      <c r="AA83" s="9">
        <f t="shared" si="9"/>
        <v>0.84833333333333327</v>
      </c>
      <c r="AB83" s="24" t="str">
        <f t="shared" si="10"/>
        <v>direkt anfragen</v>
      </c>
    </row>
    <row r="84" spans="1:28" ht="12">
      <c r="A84" s="5" t="s">
        <v>27</v>
      </c>
      <c r="B84" s="6" t="s">
        <v>63</v>
      </c>
      <c r="C84" s="9" t="s">
        <v>9</v>
      </c>
      <c r="D84" s="28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7"/>
        <v>0.42166666666666669</v>
      </c>
      <c r="Z84" s="9">
        <f t="shared" si="8"/>
        <v>0.86</v>
      </c>
      <c r="AA84" s="9">
        <f t="shared" si="9"/>
        <v>0.94000000000000006</v>
      </c>
      <c r="AB84" s="24" t="str">
        <f t="shared" si="10"/>
        <v>direkt anfragen</v>
      </c>
    </row>
    <row r="85" spans="1:28" ht="12">
      <c r="A85" s="5" t="s">
        <v>27</v>
      </c>
      <c r="B85" s="6" t="s">
        <v>64</v>
      </c>
      <c r="C85" s="9">
        <v>0.95</v>
      </c>
      <c r="D85" s="28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7"/>
        <v>0.54833333333333334</v>
      </c>
      <c r="Z85" s="9">
        <f t="shared" si="8"/>
        <v>0.94166666666666654</v>
      </c>
      <c r="AA85" s="9">
        <f t="shared" si="9"/>
        <v>0.875</v>
      </c>
      <c r="AB85" s="24" t="str">
        <f t="shared" si="10"/>
        <v>direkt anfragen</v>
      </c>
    </row>
    <row r="86" spans="1:28" ht="12">
      <c r="A86" s="5" t="s">
        <v>27</v>
      </c>
      <c r="B86" s="6" t="s">
        <v>67</v>
      </c>
      <c r="C86" s="9" t="s">
        <v>37</v>
      </c>
      <c r="D86" s="28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7"/>
        <v>7.166666666666667E-2</v>
      </c>
      <c r="Z86" s="9">
        <f t="shared" si="8"/>
        <v>0.23499999999999999</v>
      </c>
      <c r="AA86" s="9">
        <f t="shared" si="9"/>
        <v>0.47666666666666663</v>
      </c>
      <c r="AB86" s="24" t="str">
        <f t="shared" si="10"/>
        <v>direkt anfragen</v>
      </c>
    </row>
    <row r="87" spans="1:28" ht="12">
      <c r="A87" s="5" t="s">
        <v>27</v>
      </c>
      <c r="B87" s="6" t="s">
        <v>74</v>
      </c>
      <c r="C87" s="9" t="s">
        <v>36</v>
      </c>
      <c r="D87" s="28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7"/>
        <v>1.4560024143174886E-2</v>
      </c>
      <c r="Z87" s="9">
        <f t="shared" si="8"/>
        <v>7.2073729240634501E-2</v>
      </c>
      <c r="AA87" s="9">
        <f t="shared" si="9"/>
        <v>0.26386887939463544</v>
      </c>
      <c r="AB87" s="24" t="str">
        <f t="shared" si="10"/>
        <v>direkt anfragen</v>
      </c>
    </row>
    <row r="88" spans="1:28" ht="12">
      <c r="A88" s="5" t="s">
        <v>34</v>
      </c>
      <c r="B88" s="6" t="s">
        <v>35</v>
      </c>
      <c r="C88" s="9">
        <v>0.86</v>
      </c>
      <c r="D88" s="28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4" t="str">
        <f t="shared" si="10"/>
        <v>direkt anfragen</v>
      </c>
    </row>
    <row r="89" spans="1:28" ht="12">
      <c r="A89" s="5" t="s">
        <v>34</v>
      </c>
      <c r="B89" s="6" t="s">
        <v>68</v>
      </c>
      <c r="C89" s="9">
        <v>0.7</v>
      </c>
      <c r="D89" s="28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4" t="str">
        <f t="shared" si="10"/>
        <v>direkt anfragen</v>
      </c>
    </row>
    <row r="90" spans="1:28" ht="12">
      <c r="A90" s="5" t="s">
        <v>34</v>
      </c>
      <c r="B90" s="6" t="s">
        <v>69</v>
      </c>
      <c r="C90" s="9">
        <v>0.9</v>
      </c>
      <c r="D90" s="28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4" t="str">
        <f t="shared" si="10"/>
        <v>direkt anfragen</v>
      </c>
    </row>
    <row r="91" spans="1:28" ht="12">
      <c r="A91" s="5" t="s">
        <v>34</v>
      </c>
      <c r="B91" s="6" t="s">
        <v>70</v>
      </c>
      <c r="C91" s="9">
        <v>0.98</v>
      </c>
      <c r="D91" s="28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4" t="str">
        <f t="shared" si="10"/>
        <v>direkt anfragen</v>
      </c>
    </row>
    <row r="92" spans="1:28" ht="12">
      <c r="A92" s="5" t="s">
        <v>34</v>
      </c>
      <c r="B92" s="6" t="s">
        <v>454</v>
      </c>
      <c r="C92" s="9" t="s">
        <v>462</v>
      </c>
      <c r="D92" s="28" t="s">
        <v>2</v>
      </c>
      <c r="E92" s="12" t="s">
        <v>10</v>
      </c>
      <c r="F92" s="12"/>
      <c r="G92" s="9">
        <v>0.06</v>
      </c>
      <c r="H92" s="9">
        <v>0.08</v>
      </c>
      <c r="I92" s="9">
        <v>0.12</v>
      </c>
      <c r="J92" s="9">
        <v>0.19</v>
      </c>
      <c r="K92" s="9">
        <v>0.28999999999999998</v>
      </c>
      <c r="L92" s="9">
        <v>0.41</v>
      </c>
      <c r="M92" s="9">
        <v>0.56999999999999995</v>
      </c>
      <c r="N92" s="9">
        <v>0.75</v>
      </c>
      <c r="O92" s="9">
        <v>0.87</v>
      </c>
      <c r="P92" s="9">
        <v>0.95</v>
      </c>
      <c r="Q92" s="9">
        <v>1</v>
      </c>
      <c r="R92" s="9">
        <v>1</v>
      </c>
      <c r="S92" s="9">
        <v>1.03</v>
      </c>
      <c r="T92" s="9">
        <v>1.02</v>
      </c>
      <c r="U92" s="9">
        <v>0.99</v>
      </c>
      <c r="V92" s="9">
        <v>0.97</v>
      </c>
      <c r="W92" s="9">
        <v>0.97</v>
      </c>
      <c r="X92" s="9">
        <v>0.93</v>
      </c>
      <c r="Y92" s="9"/>
      <c r="Z92" s="9"/>
      <c r="AA92" s="9"/>
      <c r="AB92" s="24" t="str">
        <f t="shared" ref="AB92" si="11">HYPERLINK("mailto:info@acoutech.ch?subject= Anfrage: Prüfbericht zu" &amp; B92, "direkt anfragen")</f>
        <v>direkt anfragen</v>
      </c>
    </row>
    <row r="93" spans="1:28" ht="12">
      <c r="A93" s="5" t="s">
        <v>34</v>
      </c>
      <c r="B93" s="6" t="s">
        <v>458</v>
      </c>
      <c r="C93" s="9">
        <v>1</v>
      </c>
      <c r="D93" s="28" t="s">
        <v>2</v>
      </c>
      <c r="E93" s="12" t="s">
        <v>6</v>
      </c>
      <c r="F93" s="12"/>
      <c r="G93" s="9">
        <v>0</v>
      </c>
      <c r="H93" s="9">
        <v>0.14000000000000001</v>
      </c>
      <c r="I93" s="9">
        <v>0.37</v>
      </c>
      <c r="J93" s="9">
        <v>0.81</v>
      </c>
      <c r="K93" s="9">
        <v>1.29</v>
      </c>
      <c r="L93" s="9">
        <v>1.33</v>
      </c>
      <c r="M93" s="9">
        <v>1.34</v>
      </c>
      <c r="N93" s="9">
        <v>1.33</v>
      </c>
      <c r="O93" s="9">
        <v>1.24</v>
      </c>
      <c r="P93" s="9">
        <v>1.2</v>
      </c>
      <c r="Q93" s="9">
        <v>1.1299999999999999</v>
      </c>
      <c r="R93" s="9">
        <v>1.05</v>
      </c>
      <c r="S93" s="9">
        <v>1.01</v>
      </c>
      <c r="T93" s="9">
        <v>0.99</v>
      </c>
      <c r="U93" s="9">
        <v>0.97</v>
      </c>
      <c r="V93" s="9">
        <v>0.98</v>
      </c>
      <c r="W93" s="9">
        <v>0.99</v>
      </c>
      <c r="X93" s="9">
        <v>0.92</v>
      </c>
      <c r="Y93" s="9"/>
      <c r="Z93" s="9"/>
      <c r="AA93" s="9"/>
      <c r="AB93" s="24" t="str">
        <f t="shared" ref="AB93" si="12">HYPERLINK("mailto:info@acoutech.ch?subject= Anfrage: Prüfbericht zu" &amp; B93, "direkt anfragen")</f>
        <v>direkt anfragen</v>
      </c>
    </row>
    <row r="94" spans="1:28" ht="12">
      <c r="A94" s="16" t="s">
        <v>32</v>
      </c>
      <c r="B94" s="17" t="s">
        <v>230</v>
      </c>
      <c r="C94" s="18">
        <v>0.55000000000000004</v>
      </c>
      <c r="D94" s="22" t="s">
        <v>412</v>
      </c>
      <c r="E94" s="19" t="s">
        <v>8</v>
      </c>
      <c r="F94" s="19"/>
      <c r="G94" s="16">
        <v>0.06</v>
      </c>
      <c r="H94" s="16">
        <v>0.06</v>
      </c>
      <c r="I94" s="20">
        <v>0.1</v>
      </c>
      <c r="J94" s="20">
        <v>0.12</v>
      </c>
      <c r="K94" s="20">
        <v>0.23</v>
      </c>
      <c r="L94" s="20">
        <v>0.43</v>
      </c>
      <c r="M94" s="20">
        <v>0.77</v>
      </c>
      <c r="N94" s="20">
        <v>1</v>
      </c>
      <c r="O94" s="20">
        <v>1</v>
      </c>
      <c r="P94" s="20">
        <v>0.82</v>
      </c>
      <c r="Q94" s="20">
        <v>0.75</v>
      </c>
      <c r="R94" s="20">
        <v>0.79</v>
      </c>
      <c r="S94" s="20">
        <v>0.89</v>
      </c>
      <c r="T94" s="20">
        <v>0.82</v>
      </c>
      <c r="U94" s="20">
        <v>0.7</v>
      </c>
      <c r="V94" s="20">
        <v>0.77</v>
      </c>
      <c r="W94" s="20">
        <v>0.82</v>
      </c>
      <c r="X94" s="20">
        <v>0.69</v>
      </c>
      <c r="Y94" s="16"/>
      <c r="Z94" s="16"/>
      <c r="AA94" s="16"/>
      <c r="AB94" s="24" t="str">
        <f t="shared" si="10"/>
        <v>direkt anfragen</v>
      </c>
    </row>
    <row r="95" spans="1:28" ht="12">
      <c r="A95" s="16" t="s">
        <v>32</v>
      </c>
      <c r="B95" s="17" t="s">
        <v>231</v>
      </c>
      <c r="C95" s="18">
        <v>1</v>
      </c>
      <c r="D95" s="22" t="s">
        <v>412</v>
      </c>
      <c r="E95" s="19" t="s">
        <v>6</v>
      </c>
      <c r="F95" s="19"/>
      <c r="G95" s="16">
        <v>0.13</v>
      </c>
      <c r="H95" s="16">
        <v>0.16</v>
      </c>
      <c r="I95" s="20">
        <v>0.28000000000000003</v>
      </c>
      <c r="J95" s="20">
        <v>0.4</v>
      </c>
      <c r="K95" s="20">
        <v>0.69</v>
      </c>
      <c r="L95" s="20">
        <v>1.1299999999999999</v>
      </c>
      <c r="M95" s="20">
        <v>1.01</v>
      </c>
      <c r="N95" s="20">
        <v>0.99</v>
      </c>
      <c r="O95" s="20">
        <v>1.03</v>
      </c>
      <c r="P95" s="20">
        <v>1.1200000000000001</v>
      </c>
      <c r="Q95" s="20">
        <v>1.0900000000000001</v>
      </c>
      <c r="R95" s="20">
        <v>1.07</v>
      </c>
      <c r="S95" s="20">
        <v>1.02</v>
      </c>
      <c r="T95" s="20">
        <v>1.0900000000000001</v>
      </c>
      <c r="U95" s="20">
        <v>1.05</v>
      </c>
      <c r="V95" s="20">
        <v>0.97</v>
      </c>
      <c r="W95" s="20">
        <v>0.91</v>
      </c>
      <c r="X95" s="20">
        <v>0.89</v>
      </c>
      <c r="Y95" s="16"/>
      <c r="Z95" s="16"/>
      <c r="AA95" s="16"/>
      <c r="AB95" s="24" t="str">
        <f t="shared" si="10"/>
        <v>direkt anfragen</v>
      </c>
    </row>
    <row r="96" spans="1:28">
      <c r="A96" s="21" t="s">
        <v>32</v>
      </c>
      <c r="B96" s="16" t="s">
        <v>211</v>
      </c>
      <c r="C96" s="18">
        <v>0.48</v>
      </c>
      <c r="D96" s="22" t="s">
        <v>412</v>
      </c>
      <c r="E96" s="22" t="s">
        <v>8</v>
      </c>
      <c r="F96" s="22"/>
      <c r="G96" s="18">
        <v>7.0000000000000007E-2</v>
      </c>
      <c r="H96" s="18">
        <v>0.08</v>
      </c>
      <c r="I96" s="18">
        <v>0.1</v>
      </c>
      <c r="J96" s="18">
        <v>0.18</v>
      </c>
      <c r="K96" s="18">
        <v>0.21</v>
      </c>
      <c r="L96" s="18">
        <v>0.3</v>
      </c>
      <c r="M96" s="18">
        <v>0.4</v>
      </c>
      <c r="N96" s="18">
        <v>0.44</v>
      </c>
      <c r="O96" s="18">
        <v>0.51</v>
      </c>
      <c r="P96" s="18">
        <v>0.6</v>
      </c>
      <c r="Q96" s="18">
        <v>0.61</v>
      </c>
      <c r="R96" s="18">
        <v>0.77</v>
      </c>
      <c r="S96" s="18">
        <v>0.78</v>
      </c>
      <c r="T96" s="18">
        <v>0.76</v>
      </c>
      <c r="U96" s="18">
        <v>0.75</v>
      </c>
      <c r="V96" s="18">
        <v>0.72</v>
      </c>
      <c r="W96" s="18">
        <v>0.7</v>
      </c>
      <c r="X96" s="18">
        <v>0.65</v>
      </c>
      <c r="Y96" s="18"/>
      <c r="Z96" s="18"/>
      <c r="AA96" s="18"/>
      <c r="AB96" s="24" t="str">
        <f t="shared" si="10"/>
        <v>direkt anfragen</v>
      </c>
    </row>
    <row r="97" spans="1:28">
      <c r="A97" s="21" t="s">
        <v>32</v>
      </c>
      <c r="B97" s="16" t="s">
        <v>212</v>
      </c>
      <c r="C97" s="18">
        <v>0.7</v>
      </c>
      <c r="D97" s="22" t="s">
        <v>412</v>
      </c>
      <c r="E97" s="22" t="s">
        <v>10</v>
      </c>
      <c r="F97" s="22"/>
      <c r="G97" s="18">
        <v>0.1</v>
      </c>
      <c r="H97" s="18">
        <v>0.2</v>
      </c>
      <c r="I97" s="18">
        <v>0.24</v>
      </c>
      <c r="J97" s="18">
        <v>0.28000000000000003</v>
      </c>
      <c r="K97" s="18">
        <v>0.33</v>
      </c>
      <c r="L97" s="18">
        <v>0.35</v>
      </c>
      <c r="M97" s="18">
        <v>0.52</v>
      </c>
      <c r="N97" s="18">
        <v>0.6</v>
      </c>
      <c r="O97" s="18">
        <v>0.62</v>
      </c>
      <c r="P97" s="18">
        <v>0.71</v>
      </c>
      <c r="Q97" s="18">
        <v>0.8</v>
      </c>
      <c r="R97" s="18">
        <v>0.83</v>
      </c>
      <c r="S97" s="18">
        <v>0.88</v>
      </c>
      <c r="T97" s="18">
        <v>0.93</v>
      </c>
      <c r="U97" s="18">
        <v>0.93</v>
      </c>
      <c r="V97" s="18">
        <v>0.91</v>
      </c>
      <c r="W97" s="18">
        <v>0.91</v>
      </c>
      <c r="X97" s="18">
        <v>0.9</v>
      </c>
      <c r="Y97" s="18"/>
      <c r="Z97" s="18"/>
      <c r="AA97" s="18"/>
      <c r="AB97" s="24" t="str">
        <f t="shared" si="10"/>
        <v>direkt anfragen</v>
      </c>
    </row>
    <row r="98" spans="1:28">
      <c r="A98" s="21" t="s">
        <v>32</v>
      </c>
      <c r="B98" s="16" t="s">
        <v>213</v>
      </c>
      <c r="C98" s="18">
        <v>0.74</v>
      </c>
      <c r="D98" s="22" t="s">
        <v>412</v>
      </c>
      <c r="E98" s="22" t="s">
        <v>10</v>
      </c>
      <c r="F98" s="22"/>
      <c r="G98" s="18">
        <v>0.16</v>
      </c>
      <c r="H98" s="18">
        <v>0.24</v>
      </c>
      <c r="I98" s="18">
        <v>0.28000000000000003</v>
      </c>
      <c r="J98" s="18">
        <v>0.36</v>
      </c>
      <c r="K98" s="18">
        <v>0.43</v>
      </c>
      <c r="L98" s="18">
        <v>0.48</v>
      </c>
      <c r="M98" s="18">
        <v>0.62</v>
      </c>
      <c r="N98" s="18">
        <v>0.72</v>
      </c>
      <c r="O98" s="18">
        <v>0.74</v>
      </c>
      <c r="P98" s="18">
        <v>0.78</v>
      </c>
      <c r="Q98" s="18">
        <v>0.9</v>
      </c>
      <c r="R98" s="18">
        <v>0.91</v>
      </c>
      <c r="S98" s="18">
        <v>0.92</v>
      </c>
      <c r="T98" s="18">
        <v>0.93</v>
      </c>
      <c r="U98" s="18">
        <v>0.93</v>
      </c>
      <c r="V98" s="18">
        <v>0.92</v>
      </c>
      <c r="W98" s="18">
        <v>0.92</v>
      </c>
      <c r="X98" s="18">
        <v>0.9</v>
      </c>
      <c r="Y98" s="18"/>
      <c r="Z98" s="18"/>
      <c r="AA98" s="18"/>
      <c r="AB98" s="24" t="str">
        <f t="shared" si="10"/>
        <v>direkt anfragen</v>
      </c>
    </row>
    <row r="99" spans="1:28">
      <c r="A99" s="21" t="s">
        <v>32</v>
      </c>
      <c r="B99" s="16" t="s">
        <v>214</v>
      </c>
      <c r="C99" s="18">
        <v>0.65</v>
      </c>
      <c r="D99" s="22" t="s">
        <v>412</v>
      </c>
      <c r="E99" s="22" t="s">
        <v>10</v>
      </c>
      <c r="F99" s="22"/>
      <c r="G99" s="18">
        <v>0.05</v>
      </c>
      <c r="H99" s="18">
        <v>0.1</v>
      </c>
      <c r="I99" s="18">
        <v>0.18</v>
      </c>
      <c r="J99" s="18">
        <v>0.28999999999999998</v>
      </c>
      <c r="K99" s="18">
        <v>0.4</v>
      </c>
      <c r="L99" s="18">
        <v>0.53</v>
      </c>
      <c r="M99" s="18">
        <v>0.68</v>
      </c>
      <c r="N99" s="18">
        <v>0.79</v>
      </c>
      <c r="O99" s="18">
        <v>0.82</v>
      </c>
      <c r="P99" s="18">
        <v>0.98</v>
      </c>
      <c r="Q99" s="18">
        <v>0.99</v>
      </c>
      <c r="R99" s="18">
        <v>0.99</v>
      </c>
      <c r="S99" s="18">
        <v>1</v>
      </c>
      <c r="T99" s="18">
        <v>0.98</v>
      </c>
      <c r="U99" s="18">
        <v>0.98</v>
      </c>
      <c r="V99" s="18">
        <v>0.97</v>
      </c>
      <c r="W99" s="18">
        <v>0.98</v>
      </c>
      <c r="X99" s="18">
        <v>0.98</v>
      </c>
      <c r="Y99" s="18"/>
      <c r="Z99" s="18"/>
      <c r="AA99" s="18"/>
      <c r="AB99" s="24" t="str">
        <f t="shared" si="10"/>
        <v>direkt anfragen</v>
      </c>
    </row>
    <row r="100" spans="1:28" ht="12">
      <c r="A100" s="16" t="s">
        <v>32</v>
      </c>
      <c r="B100" s="17" t="s">
        <v>215</v>
      </c>
      <c r="C100" s="18">
        <v>0.45</v>
      </c>
      <c r="D100" s="22" t="s">
        <v>412</v>
      </c>
      <c r="E100" s="19" t="s">
        <v>8</v>
      </c>
      <c r="F100" s="19"/>
      <c r="G100" s="16">
        <v>0.03</v>
      </c>
      <c r="H100" s="16">
        <v>0.08</v>
      </c>
      <c r="I100" s="16">
        <v>0.1</v>
      </c>
      <c r="J100" s="16">
        <v>0.14000000000000001</v>
      </c>
      <c r="K100" s="16">
        <v>0.18</v>
      </c>
      <c r="L100" s="16">
        <v>0.24</v>
      </c>
      <c r="M100" s="16">
        <v>0.32</v>
      </c>
      <c r="N100" s="16">
        <v>0.41</v>
      </c>
      <c r="O100" s="16">
        <v>0.48</v>
      </c>
      <c r="P100" s="16">
        <v>0.56999999999999995</v>
      </c>
      <c r="Q100" s="16">
        <v>0.69</v>
      </c>
      <c r="R100" s="16">
        <v>0.75</v>
      </c>
      <c r="S100" s="16">
        <v>0.78</v>
      </c>
      <c r="T100" s="16">
        <v>0.84</v>
      </c>
      <c r="U100" s="16">
        <v>0.87</v>
      </c>
      <c r="V100" s="16">
        <v>0.88</v>
      </c>
      <c r="W100" s="16">
        <v>0.87</v>
      </c>
      <c r="X100" s="16">
        <v>0.9</v>
      </c>
      <c r="Y100" s="16"/>
      <c r="Z100" s="16"/>
      <c r="AA100" s="16"/>
      <c r="AB100" s="24" t="str">
        <f t="shared" si="10"/>
        <v>direkt anfragen</v>
      </c>
    </row>
    <row r="101" spans="1:28" ht="12">
      <c r="A101" s="16" t="s">
        <v>32</v>
      </c>
      <c r="B101" s="17" t="s">
        <v>216</v>
      </c>
      <c r="C101" s="18">
        <v>0.7</v>
      </c>
      <c r="D101" s="22" t="s">
        <v>412</v>
      </c>
      <c r="E101" s="19" t="s">
        <v>10</v>
      </c>
      <c r="F101" s="19"/>
      <c r="G101" s="18">
        <v>0.1</v>
      </c>
      <c r="H101" s="18">
        <v>0.15</v>
      </c>
      <c r="I101" s="18">
        <v>0.22</v>
      </c>
      <c r="J101" s="18">
        <v>0.28999999999999998</v>
      </c>
      <c r="K101" s="18">
        <v>0.43</v>
      </c>
      <c r="L101" s="18">
        <v>0.53</v>
      </c>
      <c r="M101" s="18">
        <v>0.65</v>
      </c>
      <c r="N101" s="18">
        <v>0.78</v>
      </c>
      <c r="O101" s="18">
        <v>0.83</v>
      </c>
      <c r="P101" s="18">
        <v>0.87</v>
      </c>
      <c r="Q101" s="18">
        <v>0.93</v>
      </c>
      <c r="R101" s="18">
        <v>0.99</v>
      </c>
      <c r="S101" s="18">
        <v>0.98</v>
      </c>
      <c r="T101" s="18">
        <v>1</v>
      </c>
      <c r="U101" s="18">
        <v>0.99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4" t="str">
        <f t="shared" si="10"/>
        <v>direkt anfragen</v>
      </c>
    </row>
    <row r="102" spans="1:28" ht="12">
      <c r="A102" s="16" t="s">
        <v>32</v>
      </c>
      <c r="B102" s="17" t="s">
        <v>217</v>
      </c>
      <c r="C102" s="18">
        <v>0.85</v>
      </c>
      <c r="D102" s="22" t="s">
        <v>412</v>
      </c>
      <c r="E102" s="22" t="s">
        <v>16</v>
      </c>
      <c r="F102" s="22"/>
      <c r="G102" s="18">
        <v>0.11</v>
      </c>
      <c r="H102" s="18">
        <v>0.19</v>
      </c>
      <c r="I102" s="18">
        <v>0.32</v>
      </c>
      <c r="J102" s="18">
        <v>0.41</v>
      </c>
      <c r="K102" s="18">
        <v>0.56000000000000005</v>
      </c>
      <c r="L102" s="18">
        <v>0.7</v>
      </c>
      <c r="M102" s="18">
        <v>0.8</v>
      </c>
      <c r="N102" s="18">
        <v>0.91</v>
      </c>
      <c r="O102" s="18">
        <v>0.95</v>
      </c>
      <c r="P102" s="18">
        <v>1</v>
      </c>
      <c r="Q102" s="18">
        <v>1</v>
      </c>
      <c r="R102" s="18">
        <v>1</v>
      </c>
      <c r="S102" s="18">
        <v>0.99</v>
      </c>
      <c r="T102" s="18">
        <v>1</v>
      </c>
      <c r="U102" s="18">
        <v>1</v>
      </c>
      <c r="V102" s="18">
        <v>1</v>
      </c>
      <c r="W102" s="18">
        <v>1</v>
      </c>
      <c r="X102" s="18">
        <v>1</v>
      </c>
      <c r="Y102" s="16"/>
      <c r="Z102" s="16"/>
      <c r="AA102" s="16"/>
      <c r="AB102" s="24" t="str">
        <f t="shared" si="10"/>
        <v>direkt anfragen</v>
      </c>
    </row>
    <row r="103" spans="1:28" ht="12">
      <c r="A103" s="16" t="s">
        <v>32</v>
      </c>
      <c r="B103" s="17" t="s">
        <v>218</v>
      </c>
      <c r="C103" s="18">
        <v>0.95</v>
      </c>
      <c r="D103" s="22" t="s">
        <v>412</v>
      </c>
      <c r="E103" s="22" t="s">
        <v>6</v>
      </c>
      <c r="F103" s="22"/>
      <c r="G103" s="18">
        <v>0.09</v>
      </c>
      <c r="H103" s="18">
        <v>0.23</v>
      </c>
      <c r="I103" s="18">
        <v>0.37</v>
      </c>
      <c r="J103" s="18">
        <v>0.5</v>
      </c>
      <c r="K103" s="18">
        <v>0.67</v>
      </c>
      <c r="L103" s="18">
        <v>0.83</v>
      </c>
      <c r="M103" s="18">
        <v>0.93</v>
      </c>
      <c r="N103" s="18">
        <v>0.99</v>
      </c>
      <c r="O103" s="18">
        <v>1</v>
      </c>
      <c r="P103" s="18">
        <v>1</v>
      </c>
      <c r="Q103" s="18">
        <v>1</v>
      </c>
      <c r="R103" s="18">
        <v>1</v>
      </c>
      <c r="S103" s="18">
        <v>1</v>
      </c>
      <c r="T103" s="18">
        <v>1</v>
      </c>
      <c r="U103" s="18">
        <v>1</v>
      </c>
      <c r="V103" s="18">
        <v>1</v>
      </c>
      <c r="W103" s="18">
        <v>0.99</v>
      </c>
      <c r="X103" s="18">
        <v>1</v>
      </c>
      <c r="Y103" s="16"/>
      <c r="Z103" s="16"/>
      <c r="AA103" s="16"/>
      <c r="AB103" s="24" t="str">
        <f t="shared" si="10"/>
        <v>direkt anfragen</v>
      </c>
    </row>
    <row r="104" spans="1:28" ht="12">
      <c r="A104" s="16" t="s">
        <v>32</v>
      </c>
      <c r="B104" s="17" t="s">
        <v>219</v>
      </c>
      <c r="C104" s="18">
        <v>0.9</v>
      </c>
      <c r="D104" s="22" t="s">
        <v>412</v>
      </c>
      <c r="E104" s="22" t="s">
        <v>6</v>
      </c>
      <c r="F104" s="22"/>
      <c r="G104" s="18">
        <v>0.2</v>
      </c>
      <c r="H104" s="18">
        <v>0.24</v>
      </c>
      <c r="I104" s="18">
        <v>0.38</v>
      </c>
      <c r="J104" s="18">
        <v>0.66</v>
      </c>
      <c r="K104" s="18">
        <v>0.65</v>
      </c>
      <c r="L104" s="18">
        <v>0.81</v>
      </c>
      <c r="M104" s="18">
        <v>0.97</v>
      </c>
      <c r="N104" s="18">
        <v>0.99</v>
      </c>
      <c r="O104" s="18">
        <v>1.05</v>
      </c>
      <c r="P104" s="18">
        <v>1.0900000000000001</v>
      </c>
      <c r="Q104" s="18">
        <v>1.0900000000000001</v>
      </c>
      <c r="R104" s="18">
        <v>1.08</v>
      </c>
      <c r="S104" s="18">
        <v>1.05</v>
      </c>
      <c r="T104" s="18">
        <v>1.02</v>
      </c>
      <c r="U104" s="18">
        <v>0.99</v>
      </c>
      <c r="V104" s="18">
        <v>1.03</v>
      </c>
      <c r="W104" s="18">
        <v>0.99</v>
      </c>
      <c r="X104" s="18">
        <v>1.03</v>
      </c>
      <c r="Y104" s="16"/>
      <c r="Z104" s="16"/>
      <c r="AA104" s="16"/>
      <c r="AB104" s="24" t="str">
        <f t="shared" si="10"/>
        <v>direkt anfragen</v>
      </c>
    </row>
    <row r="105" spans="1:28" ht="12">
      <c r="A105" s="16" t="s">
        <v>32</v>
      </c>
      <c r="B105" s="17" t="s">
        <v>220</v>
      </c>
      <c r="C105" s="18">
        <v>0.8</v>
      </c>
      <c r="D105" s="22" t="s">
        <v>412</v>
      </c>
      <c r="E105" s="22" t="s">
        <v>16</v>
      </c>
      <c r="F105" s="22"/>
      <c r="G105" s="18">
        <v>0.42</v>
      </c>
      <c r="H105" s="18">
        <v>0.36</v>
      </c>
      <c r="I105" s="18">
        <v>0.38</v>
      </c>
      <c r="J105" s="18">
        <v>0.43</v>
      </c>
      <c r="K105" s="18">
        <v>0.49</v>
      </c>
      <c r="L105" s="18">
        <v>0.63</v>
      </c>
      <c r="M105" s="18">
        <v>0.74</v>
      </c>
      <c r="N105" s="18">
        <v>0.82</v>
      </c>
      <c r="O105" s="18">
        <v>0.87</v>
      </c>
      <c r="P105" s="18">
        <v>0.93</v>
      </c>
      <c r="Q105" s="18">
        <v>0.94</v>
      </c>
      <c r="R105" s="18">
        <v>1.01</v>
      </c>
      <c r="S105" s="18">
        <v>0.96</v>
      </c>
      <c r="T105" s="18">
        <v>0.93</v>
      </c>
      <c r="U105" s="18">
        <v>0.87</v>
      </c>
      <c r="V105" s="18">
        <v>0.8</v>
      </c>
      <c r="W105" s="18">
        <v>0.83</v>
      </c>
      <c r="X105" s="18">
        <v>0.82</v>
      </c>
      <c r="Y105" s="16"/>
      <c r="Z105" s="16"/>
      <c r="AA105" s="16"/>
      <c r="AB105" s="24" t="str">
        <f t="shared" si="10"/>
        <v>direkt anfragen</v>
      </c>
    </row>
    <row r="106" spans="1:28" ht="12">
      <c r="A106" s="16" t="s">
        <v>32</v>
      </c>
      <c r="B106" s="17" t="s">
        <v>221</v>
      </c>
      <c r="C106" s="18">
        <v>0.75</v>
      </c>
      <c r="D106" s="22" t="s">
        <v>412</v>
      </c>
      <c r="E106" s="22" t="s">
        <v>10</v>
      </c>
      <c r="F106" s="22"/>
      <c r="G106" s="18">
        <v>0.24</v>
      </c>
      <c r="H106" s="18">
        <v>0.3</v>
      </c>
      <c r="I106" s="18">
        <v>0.25</v>
      </c>
      <c r="J106" s="18">
        <v>0.38</v>
      </c>
      <c r="K106" s="18">
        <v>0.44</v>
      </c>
      <c r="L106" s="18">
        <v>0.51</v>
      </c>
      <c r="M106" s="18">
        <v>0.64</v>
      </c>
      <c r="N106" s="18">
        <v>0.79</v>
      </c>
      <c r="O106" s="18">
        <v>0.82</v>
      </c>
      <c r="P106" s="18">
        <v>0.87</v>
      </c>
      <c r="Q106" s="18">
        <v>0.9</v>
      </c>
      <c r="R106" s="18">
        <v>0.93</v>
      </c>
      <c r="S106" s="18">
        <v>0.85</v>
      </c>
      <c r="T106" s="18">
        <v>0.82</v>
      </c>
      <c r="U106" s="18">
        <v>0.84</v>
      </c>
      <c r="V106" s="18">
        <v>0.84</v>
      </c>
      <c r="W106" s="18">
        <v>0.79</v>
      </c>
      <c r="X106" s="18">
        <v>0.83</v>
      </c>
      <c r="Y106" s="16"/>
      <c r="Z106" s="16"/>
      <c r="AA106" s="16"/>
      <c r="AB106" s="24" t="str">
        <f t="shared" si="10"/>
        <v>direkt anfragen</v>
      </c>
    </row>
    <row r="107" spans="1:28" ht="12">
      <c r="A107" s="16" t="s">
        <v>32</v>
      </c>
      <c r="B107" s="17" t="s">
        <v>222</v>
      </c>
      <c r="C107" s="18">
        <v>0.6</v>
      </c>
      <c r="D107" s="22" t="s">
        <v>412</v>
      </c>
      <c r="E107" s="22" t="s">
        <v>10</v>
      </c>
      <c r="F107" s="22"/>
      <c r="G107" s="18">
        <v>0.28000000000000003</v>
      </c>
      <c r="H107" s="18">
        <v>0.3</v>
      </c>
      <c r="I107" s="18">
        <v>0.25</v>
      </c>
      <c r="J107" s="18">
        <v>0.3</v>
      </c>
      <c r="K107" s="18">
        <v>0.35</v>
      </c>
      <c r="L107" s="18">
        <v>0.45</v>
      </c>
      <c r="M107" s="18">
        <v>0.54</v>
      </c>
      <c r="N107" s="18">
        <v>0.64</v>
      </c>
      <c r="O107" s="18">
        <v>0.68</v>
      </c>
      <c r="P107" s="18">
        <v>0.72</v>
      </c>
      <c r="Q107" s="18">
        <v>0.76</v>
      </c>
      <c r="R107" s="18">
        <v>0.77</v>
      </c>
      <c r="S107" s="18">
        <v>0.75</v>
      </c>
      <c r="T107" s="18">
        <v>0.75</v>
      </c>
      <c r="U107" s="18">
        <v>0.77</v>
      </c>
      <c r="V107" s="18">
        <v>0.75</v>
      </c>
      <c r="W107" s="18">
        <v>0.8</v>
      </c>
      <c r="X107" s="18">
        <v>0.85</v>
      </c>
      <c r="Y107" s="16"/>
      <c r="Z107" s="16"/>
      <c r="AA107" s="16"/>
      <c r="AB107" s="24" t="str">
        <f t="shared" si="10"/>
        <v>direkt anfragen</v>
      </c>
    </row>
    <row r="108" spans="1:28" ht="12">
      <c r="A108" s="16" t="s">
        <v>32</v>
      </c>
      <c r="B108" s="17" t="s">
        <v>223</v>
      </c>
      <c r="C108" s="18">
        <v>0.7</v>
      </c>
      <c r="D108" s="22" t="s">
        <v>412</v>
      </c>
      <c r="E108" s="22" t="s">
        <v>10</v>
      </c>
      <c r="F108" s="22"/>
      <c r="G108" s="18">
        <v>0.21</v>
      </c>
      <c r="H108" s="18">
        <v>0.3</v>
      </c>
      <c r="I108" s="18">
        <v>0.21</v>
      </c>
      <c r="J108" s="18">
        <v>0.42</v>
      </c>
      <c r="K108" s="18">
        <v>0.38</v>
      </c>
      <c r="L108" s="18">
        <v>0.53</v>
      </c>
      <c r="M108" s="18">
        <v>0.7</v>
      </c>
      <c r="N108" s="18">
        <v>0.79</v>
      </c>
      <c r="O108" s="18">
        <v>0.84</v>
      </c>
      <c r="P108" s="18">
        <v>0.86</v>
      </c>
      <c r="Q108" s="18">
        <v>0.88</v>
      </c>
      <c r="R108" s="18">
        <v>0.87</v>
      </c>
      <c r="S108" s="18">
        <v>0.82</v>
      </c>
      <c r="T108" s="18">
        <v>0.76</v>
      </c>
      <c r="U108" s="18">
        <v>0.73</v>
      </c>
      <c r="V108" s="18">
        <v>0.66</v>
      </c>
      <c r="W108" s="18">
        <v>0.62</v>
      </c>
      <c r="X108" s="18">
        <v>0.57999999999999996</v>
      </c>
      <c r="Y108" s="16"/>
      <c r="Z108" s="16"/>
      <c r="AA108" s="16"/>
      <c r="AB108" s="24" t="str">
        <f t="shared" si="10"/>
        <v>direkt anfragen</v>
      </c>
    </row>
    <row r="109" spans="1:28" ht="12">
      <c r="A109" s="16" t="s">
        <v>32</v>
      </c>
      <c r="B109" s="17" t="s">
        <v>224</v>
      </c>
      <c r="C109" s="18"/>
      <c r="D109" s="22" t="s">
        <v>412</v>
      </c>
      <c r="E109" s="22"/>
      <c r="F109" s="22"/>
      <c r="G109" s="18">
        <v>0.37</v>
      </c>
      <c r="H109" s="18">
        <v>0.4</v>
      </c>
      <c r="I109" s="18">
        <v>0.55000000000000004</v>
      </c>
      <c r="J109" s="18">
        <v>0.64</v>
      </c>
      <c r="K109" s="18">
        <v>0.83</v>
      </c>
      <c r="L109" s="18">
        <v>0.86</v>
      </c>
      <c r="M109" s="18">
        <v>0.9</v>
      </c>
      <c r="N109" s="18">
        <v>1</v>
      </c>
      <c r="O109" s="18">
        <v>1</v>
      </c>
      <c r="P109" s="18">
        <v>1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4" t="str">
        <f t="shared" si="10"/>
        <v>direkt anfragen</v>
      </c>
    </row>
    <row r="110" spans="1:28" ht="12">
      <c r="A110" s="16" t="s">
        <v>32</v>
      </c>
      <c r="B110" s="17" t="s">
        <v>225</v>
      </c>
      <c r="C110" s="18"/>
      <c r="D110" s="22" t="s">
        <v>412</v>
      </c>
      <c r="E110" s="22"/>
      <c r="F110" s="22"/>
      <c r="G110" s="18">
        <v>0.28000000000000003</v>
      </c>
      <c r="H110" s="18">
        <v>0.3</v>
      </c>
      <c r="I110" s="18">
        <v>0.41</v>
      </c>
      <c r="J110" s="18">
        <v>0.52</v>
      </c>
      <c r="K110" s="18">
        <v>0.6</v>
      </c>
      <c r="L110" s="18">
        <v>0.68</v>
      </c>
      <c r="M110" s="18">
        <v>0.86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4" t="str">
        <f t="shared" si="10"/>
        <v>direkt anfragen</v>
      </c>
    </row>
    <row r="111" spans="1:28" ht="12">
      <c r="A111" s="16" t="s">
        <v>32</v>
      </c>
      <c r="B111" s="17" t="s">
        <v>226</v>
      </c>
      <c r="C111" s="18"/>
      <c r="D111" s="22" t="s">
        <v>412</v>
      </c>
      <c r="E111" s="22"/>
      <c r="F111" s="22"/>
      <c r="G111" s="18">
        <v>0.26</v>
      </c>
      <c r="H111" s="18">
        <v>0.27</v>
      </c>
      <c r="I111" s="18">
        <v>0.37</v>
      </c>
      <c r="J111" s="18">
        <v>0.42</v>
      </c>
      <c r="K111" s="18">
        <v>0.5</v>
      </c>
      <c r="L111" s="18">
        <v>0.64</v>
      </c>
      <c r="M111" s="18">
        <v>0.82</v>
      </c>
      <c r="N111" s="18">
        <v>0.9</v>
      </c>
      <c r="O111" s="18">
        <v>0.92</v>
      </c>
      <c r="P111" s="18">
        <v>0.96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4" t="str">
        <f t="shared" si="10"/>
        <v>direkt anfragen</v>
      </c>
    </row>
    <row r="112" spans="1:28" ht="12">
      <c r="A112" s="16" t="s">
        <v>32</v>
      </c>
      <c r="B112" s="17" t="s">
        <v>227</v>
      </c>
      <c r="C112" s="18"/>
      <c r="D112" s="22" t="s">
        <v>412</v>
      </c>
      <c r="E112" s="22"/>
      <c r="F112" s="22"/>
      <c r="G112" s="18">
        <v>0.37</v>
      </c>
      <c r="H112" s="18">
        <v>0.4</v>
      </c>
      <c r="I112" s="18">
        <v>0.55000000000000004</v>
      </c>
      <c r="J112" s="18">
        <v>0.64</v>
      </c>
      <c r="K112" s="18">
        <v>0.83</v>
      </c>
      <c r="L112" s="18">
        <v>0.86</v>
      </c>
      <c r="M112" s="18">
        <v>0.9</v>
      </c>
      <c r="N112" s="18">
        <v>1</v>
      </c>
      <c r="O112" s="18">
        <v>1</v>
      </c>
      <c r="P112" s="18">
        <v>1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4" t="str">
        <f t="shared" si="10"/>
        <v>direkt anfragen</v>
      </c>
    </row>
    <row r="113" spans="1:28" ht="12">
      <c r="A113" s="16" t="s">
        <v>32</v>
      </c>
      <c r="B113" s="17" t="s">
        <v>228</v>
      </c>
      <c r="C113" s="18"/>
      <c r="D113" s="22" t="s">
        <v>412</v>
      </c>
      <c r="E113" s="22"/>
      <c r="F113" s="22"/>
      <c r="G113" s="18">
        <v>0.28000000000000003</v>
      </c>
      <c r="H113" s="18">
        <v>0.3</v>
      </c>
      <c r="I113" s="18">
        <v>0.41</v>
      </c>
      <c r="J113" s="18">
        <v>0.52</v>
      </c>
      <c r="K113" s="18">
        <v>0.6</v>
      </c>
      <c r="L113" s="18">
        <v>0.68</v>
      </c>
      <c r="M113" s="18">
        <v>0.86</v>
      </c>
      <c r="N113" s="18">
        <v>1</v>
      </c>
      <c r="O113" s="18">
        <v>1</v>
      </c>
      <c r="P113" s="18">
        <v>1</v>
      </c>
      <c r="Q113" s="18">
        <v>1</v>
      </c>
      <c r="R113" s="18">
        <v>1</v>
      </c>
      <c r="S113" s="18">
        <v>1</v>
      </c>
      <c r="T113" s="18">
        <v>1</v>
      </c>
      <c r="U113" s="18">
        <v>1</v>
      </c>
      <c r="V113" s="18">
        <v>1</v>
      </c>
      <c r="W113" s="18">
        <v>1</v>
      </c>
      <c r="X113" s="18">
        <v>1</v>
      </c>
      <c r="Y113" s="16"/>
      <c r="Z113" s="16"/>
      <c r="AA113" s="16"/>
      <c r="AB113" s="24" t="str">
        <f t="shared" si="10"/>
        <v>direkt anfragen</v>
      </c>
    </row>
    <row r="114" spans="1:28" ht="12">
      <c r="A114" s="16" t="s">
        <v>32</v>
      </c>
      <c r="B114" s="17" t="s">
        <v>229</v>
      </c>
      <c r="C114" s="18"/>
      <c r="D114" s="22" t="s">
        <v>412</v>
      </c>
      <c r="E114" s="22"/>
      <c r="F114" s="22"/>
      <c r="G114" s="18">
        <v>0.26</v>
      </c>
      <c r="H114" s="18">
        <v>0.27</v>
      </c>
      <c r="I114" s="18">
        <v>0.37</v>
      </c>
      <c r="J114" s="18">
        <v>0.42</v>
      </c>
      <c r="K114" s="18">
        <v>0.5</v>
      </c>
      <c r="L114" s="18">
        <v>0.64</v>
      </c>
      <c r="M114" s="18">
        <v>0.82</v>
      </c>
      <c r="N114" s="18">
        <v>0.9</v>
      </c>
      <c r="O114" s="18">
        <v>0.92</v>
      </c>
      <c r="P114" s="18">
        <v>0.96</v>
      </c>
      <c r="Q114" s="18">
        <v>1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6"/>
      <c r="Z114" s="16"/>
      <c r="AA114" s="16"/>
      <c r="AB114" s="24" t="str">
        <f t="shared" si="10"/>
        <v>direkt anfragen</v>
      </c>
    </row>
    <row r="116" spans="1:28">
      <c r="F116" s="35"/>
    </row>
  </sheetData>
  <autoFilter ref="A3:AB114" xr:uid="{1ACB7DE1-CC13-9246-B338-50DC3F9A99D7}">
    <sortState xmlns:xlrd2="http://schemas.microsoft.com/office/spreadsheetml/2017/richdata2" ref="A4:AB107">
      <sortCondition ref="A3:A107"/>
    </sortState>
  </autoFilter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109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9FF5-FE22-3641-8EC6-4936AA11FF1B}">
  <sheetPr>
    <tabColor rgb="FF00B050"/>
  </sheetPr>
  <dimension ref="A1:AB114"/>
  <sheetViews>
    <sheetView tabSelected="1" zoomScale="130" zoomScaleNormal="130" workbookViewId="0">
      <pane ySplit="3" topLeftCell="A63" activePane="bottomLeft" state="frozen"/>
      <selection sqref="A1:XFD1048576"/>
      <selection pane="bottomLeft" activeCell="B77" sqref="B77"/>
    </sheetView>
  </sheetViews>
  <sheetFormatPr baseColWidth="10" defaultColWidth="11.5" defaultRowHeight="11"/>
  <cols>
    <col min="1" max="1" width="10.5" style="1" customWidth="1"/>
    <col min="2" max="2" width="60.5" style="23" customWidth="1"/>
    <col min="3" max="3" width="8.33203125" style="1" customWidth="1"/>
    <col min="4" max="4" width="5.5" style="1" customWidth="1"/>
    <col min="5" max="5" width="4.1640625" style="1" customWidth="1"/>
    <col min="6" max="6" width="4" style="1" customWidth="1"/>
    <col min="7" max="24" width="6" style="1" customWidth="1"/>
    <col min="25" max="27" width="6" style="1" hidden="1" customWidth="1"/>
    <col min="28" max="28" width="14.83203125" style="1" customWidth="1"/>
    <col min="29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77</v>
      </c>
      <c r="B3" s="3" t="s">
        <v>1</v>
      </c>
      <c r="C3" s="2" t="s">
        <v>2</v>
      </c>
      <c r="D3" s="2" t="s">
        <v>429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78</v>
      </c>
      <c r="C4" s="7"/>
      <c r="D4" s="8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35" si="0">AVERAGE(G4:L4)</f>
        <v>0.8933333333333332</v>
      </c>
      <c r="Z4" s="10">
        <f t="shared" ref="Z4:Z35" si="1">AVERAGE(M4:R4)</f>
        <v>1.6500000000000001</v>
      </c>
      <c r="AA4" s="10">
        <f t="shared" ref="AA4:AA35" si="2">AVERAGE(S4:X4)</f>
        <v>1.6000000000000003</v>
      </c>
      <c r="AB4" s="26" t="str">
        <f>HYPERLINK("mailto:info@acoutech.ch?subject= Demande: Rapport de contrôle sur " &amp; B4, "demander directement")</f>
        <v>demander directement</v>
      </c>
    </row>
    <row r="5" spans="1:28" ht="12">
      <c r="A5" s="5" t="s">
        <v>20</v>
      </c>
      <c r="B5" s="6" t="s">
        <v>79</v>
      </c>
      <c r="C5" s="7"/>
      <c r="D5" s="8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6" t="str">
        <f t="shared" ref="AB5:AB68" si="3">HYPERLINK("mailto:info@acoutech.ch?subject= Demande: Rapport de contrôle sur " &amp; B5, "demander directement")</f>
        <v>demander directement</v>
      </c>
    </row>
    <row r="6" spans="1:28" ht="12">
      <c r="A6" s="5" t="s">
        <v>20</v>
      </c>
      <c r="B6" s="6" t="s">
        <v>85</v>
      </c>
      <c r="C6" s="7"/>
      <c r="D6" s="28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6" t="str">
        <f t="shared" si="3"/>
        <v>demander directement</v>
      </c>
    </row>
    <row r="7" spans="1:28" ht="12">
      <c r="A7" s="5" t="s">
        <v>20</v>
      </c>
      <c r="B7" s="6" t="s">
        <v>80</v>
      </c>
      <c r="C7" s="7"/>
      <c r="D7" s="28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6" t="str">
        <f t="shared" si="3"/>
        <v>demander directement</v>
      </c>
    </row>
    <row r="8" spans="1:28" ht="12">
      <c r="A8" s="5" t="s">
        <v>20</v>
      </c>
      <c r="B8" s="6" t="s">
        <v>81</v>
      </c>
      <c r="C8" s="7"/>
      <c r="D8" s="28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6" t="str">
        <f t="shared" si="3"/>
        <v>demander directement</v>
      </c>
    </row>
    <row r="9" spans="1:28" ht="12">
      <c r="A9" s="5" t="s">
        <v>20</v>
      </c>
      <c r="B9" s="6" t="s">
        <v>266</v>
      </c>
      <c r="C9" s="7"/>
      <c r="D9" s="28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6" t="str">
        <f t="shared" si="3"/>
        <v>demander directement</v>
      </c>
    </row>
    <row r="10" spans="1:28" ht="12">
      <c r="A10" s="5" t="s">
        <v>20</v>
      </c>
      <c r="B10" s="6" t="s">
        <v>267</v>
      </c>
      <c r="C10" s="7"/>
      <c r="D10" s="28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6" t="str">
        <f t="shared" si="3"/>
        <v>demander directement</v>
      </c>
    </row>
    <row r="11" spans="1:28" ht="12">
      <c r="A11" s="5" t="s">
        <v>20</v>
      </c>
      <c r="B11" s="6" t="s">
        <v>268</v>
      </c>
      <c r="C11" s="7"/>
      <c r="D11" s="28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6" t="str">
        <f t="shared" si="3"/>
        <v>demander directement</v>
      </c>
    </row>
    <row r="12" spans="1:28" ht="12">
      <c r="A12" s="5" t="s">
        <v>20</v>
      </c>
      <c r="B12" s="6" t="s">
        <v>269</v>
      </c>
      <c r="C12" s="7"/>
      <c r="D12" s="28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6" t="str">
        <f t="shared" si="3"/>
        <v>demander directement</v>
      </c>
    </row>
    <row r="13" spans="1:28" ht="12">
      <c r="A13" s="5" t="s">
        <v>20</v>
      </c>
      <c r="B13" s="6" t="s">
        <v>270</v>
      </c>
      <c r="C13" s="7"/>
      <c r="D13" s="28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6" t="str">
        <f t="shared" si="3"/>
        <v>demander directement</v>
      </c>
    </row>
    <row r="14" spans="1:28" ht="12">
      <c r="A14" s="5" t="s">
        <v>20</v>
      </c>
      <c r="B14" s="6" t="s">
        <v>271</v>
      </c>
      <c r="C14" s="7"/>
      <c r="D14" s="28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6" t="str">
        <f t="shared" si="3"/>
        <v>demander directement</v>
      </c>
    </row>
    <row r="15" spans="1:28" ht="12">
      <c r="A15" s="5" t="s">
        <v>20</v>
      </c>
      <c r="B15" s="6" t="s">
        <v>272</v>
      </c>
      <c r="C15" s="7"/>
      <c r="D15" s="28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6" t="str">
        <f t="shared" si="3"/>
        <v>demander directement</v>
      </c>
    </row>
    <row r="16" spans="1:28" ht="12">
      <c r="A16" s="5" t="s">
        <v>20</v>
      </c>
      <c r="B16" s="6" t="s">
        <v>82</v>
      </c>
      <c r="C16" s="7"/>
      <c r="D16" s="8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6" t="str">
        <f t="shared" si="3"/>
        <v>demander directement</v>
      </c>
    </row>
    <row r="17" spans="1:28" ht="12">
      <c r="A17" s="5" t="s">
        <v>20</v>
      </c>
      <c r="B17" s="6" t="s">
        <v>83</v>
      </c>
      <c r="C17" s="7"/>
      <c r="D17" s="8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6" t="str">
        <f t="shared" si="3"/>
        <v>demander directement</v>
      </c>
    </row>
    <row r="18" spans="1:28" ht="12">
      <c r="A18" s="5" t="s">
        <v>20</v>
      </c>
      <c r="B18" s="6" t="s">
        <v>84</v>
      </c>
      <c r="C18" s="7"/>
      <c r="D18" s="8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6" t="str">
        <f t="shared" si="3"/>
        <v>demander directement</v>
      </c>
    </row>
    <row r="19" spans="1:28" ht="12">
      <c r="A19" s="5" t="s">
        <v>31</v>
      </c>
      <c r="B19" s="6" t="s">
        <v>86</v>
      </c>
      <c r="C19" s="7">
        <v>0.1</v>
      </c>
      <c r="D19" s="8" t="s">
        <v>412</v>
      </c>
      <c r="E19" s="12" t="s">
        <v>7</v>
      </c>
      <c r="F19" s="12"/>
      <c r="G19" s="9">
        <v>0.02</v>
      </c>
      <c r="H19" s="9">
        <v>0.05</v>
      </c>
      <c r="I19" s="9">
        <v>0.05</v>
      </c>
      <c r="J19" s="9">
        <v>0.05</v>
      </c>
      <c r="K19" s="9">
        <v>7.0000000000000007E-2</v>
      </c>
      <c r="L19" s="9">
        <v>0.08</v>
      </c>
      <c r="M19" s="9">
        <v>0.1</v>
      </c>
      <c r="N19" s="9">
        <v>0.09</v>
      </c>
      <c r="O19" s="9">
        <v>0.08</v>
      </c>
      <c r="P19" s="9">
        <v>7.0000000000000007E-2</v>
      </c>
      <c r="Q19" s="9">
        <v>0.06</v>
      </c>
      <c r="R19" s="9">
        <v>7.0000000000000007E-2</v>
      </c>
      <c r="S19" s="9">
        <v>0.09</v>
      </c>
      <c r="T19" s="9">
        <v>0.1</v>
      </c>
      <c r="U19" s="9">
        <v>0.12</v>
      </c>
      <c r="V19" s="9">
        <v>0.12</v>
      </c>
      <c r="W19" s="9">
        <v>0.15</v>
      </c>
      <c r="X19" s="9">
        <v>0.15</v>
      </c>
      <c r="Y19" s="9">
        <f t="shared" si="0"/>
        <v>5.3333333333333337E-2</v>
      </c>
      <c r="Z19" s="9">
        <f t="shared" si="1"/>
        <v>7.8333333333333338E-2</v>
      </c>
      <c r="AA19" s="9">
        <f t="shared" si="2"/>
        <v>0.12166666666666666</v>
      </c>
      <c r="AB19" s="26" t="str">
        <f t="shared" si="3"/>
        <v>demander directement</v>
      </c>
    </row>
    <row r="20" spans="1:28" ht="12">
      <c r="A20" s="5" t="s">
        <v>31</v>
      </c>
      <c r="B20" s="6" t="s">
        <v>87</v>
      </c>
      <c r="C20" s="9">
        <v>0.05</v>
      </c>
      <c r="D20" s="8" t="s">
        <v>412</v>
      </c>
      <c r="E20" s="12" t="s">
        <v>7</v>
      </c>
      <c r="F20" s="12"/>
      <c r="G20" s="9">
        <v>0</v>
      </c>
      <c r="H20" s="9">
        <v>0.03</v>
      </c>
      <c r="I20" s="9">
        <v>0.02</v>
      </c>
      <c r="J20" s="9">
        <v>0.01</v>
      </c>
      <c r="K20" s="9">
        <v>0.02</v>
      </c>
      <c r="L20" s="9">
        <v>0.02</v>
      </c>
      <c r="M20" s="9">
        <v>0.03</v>
      </c>
      <c r="N20" s="9">
        <v>0.03</v>
      </c>
      <c r="O20" s="9">
        <v>0.02</v>
      </c>
      <c r="P20" s="9">
        <v>0.03</v>
      </c>
      <c r="Q20" s="9">
        <v>0.04</v>
      </c>
      <c r="R20" s="9">
        <v>0.04</v>
      </c>
      <c r="S20" s="9">
        <v>0.05</v>
      </c>
      <c r="T20" s="9">
        <v>7.0000000000000007E-2</v>
      </c>
      <c r="U20" s="9">
        <v>7.0000000000000007E-2</v>
      </c>
      <c r="V20" s="9">
        <v>0.06</v>
      </c>
      <c r="W20" s="9">
        <v>0.08</v>
      </c>
      <c r="X20" s="9">
        <v>0.14000000000000001</v>
      </c>
      <c r="Y20" s="9">
        <f t="shared" si="0"/>
        <v>1.6666666666666666E-2</v>
      </c>
      <c r="Z20" s="9">
        <f t="shared" si="1"/>
        <v>3.1666666666666669E-2</v>
      </c>
      <c r="AA20" s="9">
        <f t="shared" si="2"/>
        <v>7.8333333333333338E-2</v>
      </c>
      <c r="AB20" s="26" t="str">
        <f t="shared" si="3"/>
        <v>demander directement</v>
      </c>
    </row>
    <row r="21" spans="1:28" ht="12">
      <c r="A21" s="5" t="s">
        <v>30</v>
      </c>
      <c r="B21" s="6" t="s">
        <v>88</v>
      </c>
      <c r="C21" s="7"/>
      <c r="D21" s="8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6" t="str">
        <f t="shared" si="3"/>
        <v>demander directement</v>
      </c>
    </row>
    <row r="22" spans="1:28" ht="12">
      <c r="A22" s="5" t="s">
        <v>30</v>
      </c>
      <c r="B22" s="6" t="s">
        <v>89</v>
      </c>
      <c r="C22" s="7"/>
      <c r="D22" s="8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6" t="str">
        <f t="shared" si="3"/>
        <v>demander directement</v>
      </c>
    </row>
    <row r="23" spans="1:28" ht="12">
      <c r="A23" s="5" t="s">
        <v>30</v>
      </c>
      <c r="B23" s="6" t="s">
        <v>90</v>
      </c>
      <c r="C23" s="7"/>
      <c r="D23" s="8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6" t="str">
        <f t="shared" si="3"/>
        <v>demander directement</v>
      </c>
    </row>
    <row r="24" spans="1:28" ht="12">
      <c r="A24" s="5" t="s">
        <v>30</v>
      </c>
      <c r="B24" s="6" t="s">
        <v>91</v>
      </c>
      <c r="C24" s="7"/>
      <c r="D24" s="8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6" t="str">
        <f t="shared" si="3"/>
        <v>demander directement</v>
      </c>
    </row>
    <row r="25" spans="1:28" ht="12">
      <c r="A25" s="5" t="s">
        <v>30</v>
      </c>
      <c r="B25" s="6" t="s">
        <v>92</v>
      </c>
      <c r="C25" s="7"/>
      <c r="D25" s="8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6" t="str">
        <f t="shared" si="3"/>
        <v>demander directement</v>
      </c>
    </row>
    <row r="26" spans="1:28" ht="12">
      <c r="A26" s="5" t="s">
        <v>30</v>
      </c>
      <c r="B26" s="6" t="s">
        <v>93</v>
      </c>
      <c r="C26" s="7"/>
      <c r="D26" s="8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6" t="str">
        <f t="shared" si="3"/>
        <v>demander directement</v>
      </c>
    </row>
    <row r="27" spans="1:28" ht="12">
      <c r="A27" s="5" t="s">
        <v>29</v>
      </c>
      <c r="B27" s="6" t="s">
        <v>96</v>
      </c>
      <c r="C27" s="7"/>
      <c r="D27" s="8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6" t="str">
        <f t="shared" si="3"/>
        <v>demander directement</v>
      </c>
    </row>
    <row r="28" spans="1:28" ht="12">
      <c r="A28" s="5" t="s">
        <v>29</v>
      </c>
      <c r="B28" s="6" t="s">
        <v>97</v>
      </c>
      <c r="C28" s="7"/>
      <c r="D28" s="8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6" t="str">
        <f t="shared" si="3"/>
        <v>demander directement</v>
      </c>
    </row>
    <row r="29" spans="1:28" ht="12">
      <c r="A29" s="5" t="s">
        <v>29</v>
      </c>
      <c r="B29" s="6" t="s">
        <v>98</v>
      </c>
      <c r="C29" s="7"/>
      <c r="D29" s="8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6" t="str">
        <f t="shared" si="3"/>
        <v>demander directement</v>
      </c>
    </row>
    <row r="30" spans="1:28" ht="12">
      <c r="A30" s="5" t="s">
        <v>29</v>
      </c>
      <c r="B30" s="6" t="s">
        <v>99</v>
      </c>
      <c r="C30" s="7"/>
      <c r="D30" s="8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6" t="str">
        <f t="shared" si="3"/>
        <v>demander directement</v>
      </c>
    </row>
    <row r="31" spans="1:28" ht="12">
      <c r="A31" s="5" t="s">
        <v>29</v>
      </c>
      <c r="B31" s="6" t="s">
        <v>100</v>
      </c>
      <c r="C31" s="7"/>
      <c r="D31" s="8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6" t="str">
        <f t="shared" si="3"/>
        <v>demander directement</v>
      </c>
    </row>
    <row r="32" spans="1:28" ht="12">
      <c r="A32" s="5" t="s">
        <v>29</v>
      </c>
      <c r="B32" s="6" t="s">
        <v>101</v>
      </c>
      <c r="C32" s="7"/>
      <c r="D32" s="8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6" t="str">
        <f t="shared" si="3"/>
        <v>demander directement</v>
      </c>
    </row>
    <row r="33" spans="1:28" ht="12">
      <c r="A33" s="5" t="s">
        <v>29</v>
      </c>
      <c r="B33" s="6" t="s">
        <v>102</v>
      </c>
      <c r="C33" s="7"/>
      <c r="D33" s="8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6" t="str">
        <f t="shared" si="3"/>
        <v>demander directement</v>
      </c>
    </row>
    <row r="34" spans="1:28" ht="12">
      <c r="A34" s="5" t="s">
        <v>29</v>
      </c>
      <c r="B34" s="6" t="s">
        <v>103</v>
      </c>
      <c r="C34" s="7"/>
      <c r="D34" s="8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6" t="str">
        <f t="shared" si="3"/>
        <v>demander directement</v>
      </c>
    </row>
    <row r="35" spans="1:28" ht="12">
      <c r="A35" s="5" t="s">
        <v>29</v>
      </c>
      <c r="B35" s="6" t="s">
        <v>104</v>
      </c>
      <c r="C35" s="9">
        <v>0.85</v>
      </c>
      <c r="D35" s="8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6" t="str">
        <f t="shared" si="3"/>
        <v>demander directement</v>
      </c>
    </row>
    <row r="36" spans="1:28" ht="12">
      <c r="A36" s="5" t="s">
        <v>29</v>
      </c>
      <c r="B36" s="6" t="s">
        <v>273</v>
      </c>
      <c r="C36" s="7"/>
      <c r="D36" s="8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ref="Y36:Y67" si="4">AVERAGE(G36:L36)</f>
        <v>0.8833333333333333</v>
      </c>
      <c r="Z36" s="10">
        <f t="shared" ref="Z36:Z67" si="5">AVERAGE(M36:R36)</f>
        <v>1.9966666666666668</v>
      </c>
      <c r="AA36" s="10">
        <f t="shared" ref="AA36:AA67" si="6">AVERAGE(S36:X36)</f>
        <v>2.0350000000000001</v>
      </c>
      <c r="AB36" s="26" t="str">
        <f t="shared" si="3"/>
        <v>demander directement</v>
      </c>
    </row>
    <row r="37" spans="1:28" ht="12">
      <c r="A37" s="5" t="s">
        <v>29</v>
      </c>
      <c r="B37" s="6" t="s">
        <v>274</v>
      </c>
      <c r="C37" s="7"/>
      <c r="D37" s="8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4"/>
        <v>0.56333333333333335</v>
      </c>
      <c r="Z37" s="10">
        <f t="shared" si="5"/>
        <v>1.7816666666666665</v>
      </c>
      <c r="AA37" s="10">
        <f t="shared" si="6"/>
        <v>1.4649999999999999</v>
      </c>
      <c r="AB37" s="26" t="str">
        <f t="shared" si="3"/>
        <v>demander directement</v>
      </c>
    </row>
    <row r="38" spans="1:28" ht="12">
      <c r="A38" s="5" t="s">
        <v>29</v>
      </c>
      <c r="B38" s="6" t="s">
        <v>275</v>
      </c>
      <c r="C38" s="7"/>
      <c r="D38" s="28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4"/>
        <v>1.2666666666666666</v>
      </c>
      <c r="Z38" s="10">
        <f t="shared" si="5"/>
        <v>2.855</v>
      </c>
      <c r="AA38" s="10">
        <f t="shared" si="6"/>
        <v>2.9849999999999999</v>
      </c>
      <c r="AB38" s="26" t="str">
        <f t="shared" si="3"/>
        <v>demander directement</v>
      </c>
    </row>
    <row r="39" spans="1:28">
      <c r="A39" s="5" t="s">
        <v>29</v>
      </c>
      <c r="B39" s="11" t="s">
        <v>276</v>
      </c>
      <c r="C39" s="7"/>
      <c r="D39" s="28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4"/>
        <v>0.75166666666666659</v>
      </c>
      <c r="Z39" s="10">
        <f t="shared" si="5"/>
        <v>2.4466666666666668</v>
      </c>
      <c r="AA39" s="10">
        <f t="shared" si="6"/>
        <v>2.1533333333333338</v>
      </c>
      <c r="AB39" s="26" t="str">
        <f t="shared" si="3"/>
        <v>demander directement</v>
      </c>
    </row>
    <row r="40" spans="1:28" ht="12">
      <c r="A40" s="5" t="s">
        <v>29</v>
      </c>
      <c r="B40" s="6" t="s">
        <v>277</v>
      </c>
      <c r="C40" s="7"/>
      <c r="D40" s="28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4"/>
        <v>1.6333333333333335</v>
      </c>
      <c r="Z40" s="10">
        <f t="shared" si="5"/>
        <v>3.7949999999999999</v>
      </c>
      <c r="AA40" s="10">
        <f t="shared" si="6"/>
        <v>3.8833333333333333</v>
      </c>
      <c r="AB40" s="26" t="str">
        <f t="shared" si="3"/>
        <v>demander directement</v>
      </c>
    </row>
    <row r="41" spans="1:28" ht="12">
      <c r="A41" s="5" t="s">
        <v>29</v>
      </c>
      <c r="B41" s="6" t="s">
        <v>278</v>
      </c>
      <c r="C41" s="7"/>
      <c r="D41" s="28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4"/>
        <v>0.97833333333333339</v>
      </c>
      <c r="Z41" s="10">
        <f t="shared" si="5"/>
        <v>3.1983333333333328</v>
      </c>
      <c r="AA41" s="10">
        <f t="shared" si="6"/>
        <v>2.9033333333333329</v>
      </c>
      <c r="AB41" s="26" t="str">
        <f t="shared" si="3"/>
        <v>demander directement</v>
      </c>
    </row>
    <row r="42" spans="1:28" ht="12">
      <c r="A42" s="5" t="s">
        <v>29</v>
      </c>
      <c r="B42" s="6" t="s">
        <v>279</v>
      </c>
      <c r="C42" s="7"/>
      <c r="D42" s="28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4"/>
        <v>0.21690384477688196</v>
      </c>
      <c r="Z42" s="10">
        <f t="shared" si="5"/>
        <v>0.6256179141143634</v>
      </c>
      <c r="AA42" s="10">
        <f t="shared" si="6"/>
        <v>0.59491353762599253</v>
      </c>
      <c r="AB42" s="26" t="str">
        <f t="shared" si="3"/>
        <v>demander directement</v>
      </c>
    </row>
    <row r="43" spans="1:28" ht="12">
      <c r="A43" s="5" t="s">
        <v>29</v>
      </c>
      <c r="B43" s="6" t="s">
        <v>280</v>
      </c>
      <c r="C43" s="7"/>
      <c r="D43" s="28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4"/>
        <v>0.27371515224311188</v>
      </c>
      <c r="Z43" s="10">
        <f t="shared" si="5"/>
        <v>0.885411282789763</v>
      </c>
      <c r="AA43" s="10">
        <f t="shared" si="6"/>
        <v>0.89114486498536716</v>
      </c>
      <c r="AB43" s="26" t="str">
        <f t="shared" si="3"/>
        <v>demander directement</v>
      </c>
    </row>
    <row r="44" spans="1:28" ht="12">
      <c r="A44" s="5" t="s">
        <v>29</v>
      </c>
      <c r="B44" s="6" t="s">
        <v>281</v>
      </c>
      <c r="C44" s="7"/>
      <c r="D44" s="28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4"/>
        <v>0.45597903927731448</v>
      </c>
      <c r="Z44" s="10">
        <f t="shared" si="5"/>
        <v>1.2179798186217192</v>
      </c>
      <c r="AA44" s="10">
        <f t="shared" si="6"/>
        <v>1.1777814253059065</v>
      </c>
      <c r="AB44" s="26" t="str">
        <f t="shared" si="3"/>
        <v>demander directement</v>
      </c>
    </row>
    <row r="45" spans="1:28" ht="12">
      <c r="A45" s="5" t="s">
        <v>29</v>
      </c>
      <c r="B45" s="6" t="s">
        <v>282</v>
      </c>
      <c r="C45" s="7"/>
      <c r="D45" s="28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4"/>
        <v>0.52666666666666673</v>
      </c>
      <c r="Z45" s="10">
        <f t="shared" si="5"/>
        <v>1.0633333333333332</v>
      </c>
      <c r="AA45" s="10">
        <f t="shared" si="6"/>
        <v>1.0366666666666666</v>
      </c>
      <c r="AB45" s="26" t="str">
        <f t="shared" si="3"/>
        <v>demander directement</v>
      </c>
    </row>
    <row r="46" spans="1:28" ht="12">
      <c r="A46" s="5" t="s">
        <v>29</v>
      </c>
      <c r="B46" s="6" t="s">
        <v>283</v>
      </c>
      <c r="C46" s="7"/>
      <c r="D46" s="28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4"/>
        <v>0.30000000000000004</v>
      </c>
      <c r="Z46" s="10">
        <f t="shared" si="5"/>
        <v>0.99500000000000011</v>
      </c>
      <c r="AA46" s="10">
        <f t="shared" si="6"/>
        <v>0.77</v>
      </c>
      <c r="AB46" s="26" t="str">
        <f t="shared" si="3"/>
        <v>demander directement</v>
      </c>
    </row>
    <row r="47" spans="1:28" ht="12">
      <c r="A47" s="5" t="s">
        <v>29</v>
      </c>
      <c r="B47" s="6" t="s">
        <v>284</v>
      </c>
      <c r="C47" s="7"/>
      <c r="D47" s="28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4"/>
        <v>0.64500000000000002</v>
      </c>
      <c r="Z47" s="10">
        <f t="shared" si="5"/>
        <v>1.5250000000000001</v>
      </c>
      <c r="AA47" s="10">
        <f t="shared" si="6"/>
        <v>1.5616666666666665</v>
      </c>
      <c r="AB47" s="26" t="str">
        <f t="shared" si="3"/>
        <v>demander directement</v>
      </c>
    </row>
    <row r="48" spans="1:28" ht="12">
      <c r="A48" s="5" t="s">
        <v>29</v>
      </c>
      <c r="B48" s="6" t="s">
        <v>285</v>
      </c>
      <c r="C48" s="7"/>
      <c r="D48" s="28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4"/>
        <v>0.89166666666666661</v>
      </c>
      <c r="Z48" s="10">
        <f t="shared" si="5"/>
        <v>2.0349999999999997</v>
      </c>
      <c r="AA48" s="10">
        <f t="shared" si="6"/>
        <v>2.1150000000000002</v>
      </c>
      <c r="AB48" s="26" t="str">
        <f t="shared" si="3"/>
        <v>demander directement</v>
      </c>
    </row>
    <row r="49" spans="1:28" ht="12">
      <c r="A49" s="5" t="s">
        <v>29</v>
      </c>
      <c r="B49" s="6" t="s">
        <v>286</v>
      </c>
      <c r="C49" s="7"/>
      <c r="D49" s="28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4"/>
        <v>0.21755326736337444</v>
      </c>
      <c r="Z49" s="10">
        <f t="shared" si="5"/>
        <v>0.57224698257587769</v>
      </c>
      <c r="AA49" s="10">
        <f t="shared" si="6"/>
        <v>0.57142129983134737</v>
      </c>
      <c r="AB49" s="26" t="str">
        <f t="shared" si="3"/>
        <v>demander directement</v>
      </c>
    </row>
    <row r="50" spans="1:28" ht="12">
      <c r="A50" s="5" t="s">
        <v>29</v>
      </c>
      <c r="B50" s="6" t="s">
        <v>287</v>
      </c>
      <c r="C50" s="7"/>
      <c r="D50" s="28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4"/>
        <v>0.48166666666666663</v>
      </c>
      <c r="Z50" s="10">
        <f t="shared" si="5"/>
        <v>1.0766666666666667</v>
      </c>
      <c r="AA50" s="10">
        <f t="shared" si="6"/>
        <v>1.075</v>
      </c>
      <c r="AB50" s="26" t="str">
        <f t="shared" si="3"/>
        <v>demander directement</v>
      </c>
    </row>
    <row r="51" spans="1:28" ht="12">
      <c r="A51" s="5" t="s">
        <v>29</v>
      </c>
      <c r="B51" s="6" t="s">
        <v>288</v>
      </c>
      <c r="C51" s="7"/>
      <c r="D51" s="28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4"/>
        <v>0.32333333333333331</v>
      </c>
      <c r="Z51" s="10">
        <f t="shared" si="5"/>
        <v>0.9900000000000001</v>
      </c>
      <c r="AA51" s="10">
        <f t="shared" si="6"/>
        <v>0.78333333333333333</v>
      </c>
      <c r="AB51" s="26" t="str">
        <f t="shared" si="3"/>
        <v>demander directement</v>
      </c>
    </row>
    <row r="52" spans="1:28" ht="12">
      <c r="A52" s="5" t="s">
        <v>29</v>
      </c>
      <c r="B52" s="6" t="s">
        <v>289</v>
      </c>
      <c r="C52" s="7"/>
      <c r="D52" s="28" t="s">
        <v>411</v>
      </c>
      <c r="E52" s="7"/>
      <c r="F52" s="7"/>
      <c r="G52" s="9">
        <v>0.11</v>
      </c>
      <c r="H52" s="9">
        <v>0.16</v>
      </c>
      <c r="I52" s="9">
        <v>0.27</v>
      </c>
      <c r="J52" s="9">
        <v>0.44</v>
      </c>
      <c r="K52" s="9">
        <v>0.57999999999999996</v>
      </c>
      <c r="L52" s="9">
        <v>0.93</v>
      </c>
      <c r="M52" s="9">
        <v>1.26</v>
      </c>
      <c r="N52" s="9">
        <v>1.47</v>
      </c>
      <c r="O52" s="9">
        <v>1.71</v>
      </c>
      <c r="P52" s="9">
        <v>1.69</v>
      </c>
      <c r="Q52" s="9">
        <v>1.56</v>
      </c>
      <c r="R52" s="9">
        <v>1.38</v>
      </c>
      <c r="S52" s="9">
        <v>1.33</v>
      </c>
      <c r="T52" s="9">
        <v>1.2</v>
      </c>
      <c r="U52" s="9">
        <v>1.1599999999999999</v>
      </c>
      <c r="V52" s="9">
        <v>1.1299999999999999</v>
      </c>
      <c r="W52" s="9">
        <v>1.1399999999999999</v>
      </c>
      <c r="X52" s="9">
        <v>1.1200000000000001</v>
      </c>
      <c r="Y52" s="10">
        <f t="shared" si="4"/>
        <v>0.41500000000000004</v>
      </c>
      <c r="Z52" s="10">
        <f t="shared" si="5"/>
        <v>1.5116666666666667</v>
      </c>
      <c r="AA52" s="10">
        <f t="shared" si="6"/>
        <v>1.18</v>
      </c>
      <c r="AB52" s="26" t="str">
        <f t="shared" si="3"/>
        <v>demander directement</v>
      </c>
    </row>
    <row r="53" spans="1:28" ht="12">
      <c r="A53" s="5" t="s">
        <v>29</v>
      </c>
      <c r="B53" s="6" t="s">
        <v>290</v>
      </c>
      <c r="C53" s="7"/>
      <c r="D53" s="28" t="s">
        <v>411</v>
      </c>
      <c r="E53" s="7"/>
      <c r="F53" s="7"/>
      <c r="G53" s="9">
        <v>0.42</v>
      </c>
      <c r="H53" s="9">
        <v>0.26</v>
      </c>
      <c r="I53" s="9">
        <v>0.56999999999999995</v>
      </c>
      <c r="J53" s="9">
        <v>0.71</v>
      </c>
      <c r="K53" s="9">
        <v>1.04</v>
      </c>
      <c r="L53" s="9">
        <v>1.24</v>
      </c>
      <c r="M53" s="9">
        <v>1.47</v>
      </c>
      <c r="N53" s="9">
        <v>1.41</v>
      </c>
      <c r="O53" s="9">
        <v>1.42</v>
      </c>
      <c r="P53" s="9">
        <v>1.81</v>
      </c>
      <c r="Q53" s="9">
        <v>1.77</v>
      </c>
      <c r="R53" s="9">
        <v>1.84</v>
      </c>
      <c r="S53" s="9">
        <v>1.75</v>
      </c>
      <c r="T53" s="9">
        <v>1.77</v>
      </c>
      <c r="U53" s="9">
        <v>1.62</v>
      </c>
      <c r="V53" s="9">
        <v>1.57</v>
      </c>
      <c r="W53" s="9">
        <v>1.56</v>
      </c>
      <c r="X53" s="9">
        <v>1.63</v>
      </c>
      <c r="Y53" s="10">
        <f t="shared" si="4"/>
        <v>0.70666666666666667</v>
      </c>
      <c r="Z53" s="10">
        <f t="shared" si="5"/>
        <v>1.6199999999999999</v>
      </c>
      <c r="AA53" s="10">
        <f t="shared" si="6"/>
        <v>1.6500000000000004</v>
      </c>
      <c r="AB53" s="26" t="str">
        <f t="shared" si="3"/>
        <v>demander directement</v>
      </c>
    </row>
    <row r="54" spans="1:28" ht="12">
      <c r="A54" s="5" t="s">
        <v>29</v>
      </c>
      <c r="B54" s="6" t="s">
        <v>105</v>
      </c>
      <c r="C54" s="7"/>
      <c r="D54" s="28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4"/>
        <v>0.16195954833365542</v>
      </c>
      <c r="Z54" s="10">
        <f t="shared" si="5"/>
        <v>0.58365443419631768</v>
      </c>
      <c r="AA54" s="10">
        <f t="shared" si="6"/>
        <v>0.43386478707786003</v>
      </c>
      <c r="AB54" s="26" t="str">
        <f t="shared" si="3"/>
        <v>demander directement</v>
      </c>
    </row>
    <row r="55" spans="1:28" ht="12">
      <c r="A55" s="5" t="s">
        <v>29</v>
      </c>
      <c r="B55" s="6" t="s">
        <v>106</v>
      </c>
      <c r="C55" s="7"/>
      <c r="D55" s="28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4"/>
        <v>0.19122689201265439</v>
      </c>
      <c r="Z55" s="10">
        <f t="shared" si="5"/>
        <v>0.86180747877919683</v>
      </c>
      <c r="AA55" s="10">
        <f t="shared" si="6"/>
        <v>0.72263863495005687</v>
      </c>
      <c r="AB55" s="26" t="str">
        <f t="shared" si="3"/>
        <v>demander directement</v>
      </c>
    </row>
    <row r="56" spans="1:28" ht="12">
      <c r="A56" s="5" t="s">
        <v>29</v>
      </c>
      <c r="B56" s="6" t="s">
        <v>107</v>
      </c>
      <c r="C56" s="7"/>
      <c r="D56" s="28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4"/>
        <v>0.32546819165348678</v>
      </c>
      <c r="Z56" s="10">
        <f t="shared" si="5"/>
        <v>1.217708278619148</v>
      </c>
      <c r="AA56" s="10">
        <f t="shared" si="6"/>
        <v>0.92672147524565396</v>
      </c>
      <c r="AB56" s="26" t="str">
        <f t="shared" si="3"/>
        <v>demander directement</v>
      </c>
    </row>
    <row r="57" spans="1:28" ht="12">
      <c r="A57" s="5" t="s">
        <v>29</v>
      </c>
      <c r="B57" s="6" t="s">
        <v>108</v>
      </c>
      <c r="C57" s="7"/>
      <c r="D57" s="28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4"/>
        <v>0.39166666666666666</v>
      </c>
      <c r="Z57" s="10">
        <f t="shared" si="5"/>
        <v>1.4083333333333334</v>
      </c>
      <c r="AA57" s="10">
        <f t="shared" si="6"/>
        <v>1.1533333333333333</v>
      </c>
      <c r="AB57" s="26" t="str">
        <f t="shared" si="3"/>
        <v>demander directement</v>
      </c>
    </row>
    <row r="58" spans="1:28" ht="12">
      <c r="A58" s="5" t="s">
        <v>29</v>
      </c>
      <c r="B58" s="6" t="s">
        <v>109</v>
      </c>
      <c r="C58" s="7"/>
      <c r="D58" s="28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4"/>
        <v>0.49833333333333335</v>
      </c>
      <c r="Z58" s="10">
        <f t="shared" si="5"/>
        <v>1.8333333333333333</v>
      </c>
      <c r="AA58" s="10">
        <f t="shared" si="6"/>
        <v>1.5149999999999999</v>
      </c>
      <c r="AB58" s="26" t="str">
        <f t="shared" si="3"/>
        <v>demander directement</v>
      </c>
    </row>
    <row r="59" spans="1:28" ht="12">
      <c r="A59" s="5" t="s">
        <v>29</v>
      </c>
      <c r="B59" s="6" t="s">
        <v>110</v>
      </c>
      <c r="C59" s="7"/>
      <c r="D59" s="28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0.12158276575185767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4"/>
        <v>0.13620065546996954</v>
      </c>
      <c r="Z59" s="10">
        <f t="shared" si="5"/>
        <v>0.53706594226007809</v>
      </c>
      <c r="AA59" s="10">
        <f t="shared" si="6"/>
        <v>0.42250775802430823</v>
      </c>
      <c r="AB59" s="26" t="str">
        <f t="shared" si="3"/>
        <v>demander directement</v>
      </c>
    </row>
    <row r="60" spans="1:28" ht="12">
      <c r="A60" s="5" t="s">
        <v>28</v>
      </c>
      <c r="B60" s="6" t="s">
        <v>291</v>
      </c>
      <c r="C60" s="9">
        <v>1</v>
      </c>
      <c r="D60" s="8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4"/>
        <v>0.51500000000000001</v>
      </c>
      <c r="Z60" s="9">
        <f t="shared" si="5"/>
        <v>1.0599999999999998</v>
      </c>
      <c r="AA60" s="9">
        <f t="shared" si="6"/>
        <v>1.1316666666666666</v>
      </c>
      <c r="AB60" s="26" t="str">
        <f t="shared" si="3"/>
        <v>demander directement</v>
      </c>
    </row>
    <row r="61" spans="1:28" ht="12">
      <c r="A61" s="5" t="s">
        <v>28</v>
      </c>
      <c r="B61" s="6" t="s">
        <v>292</v>
      </c>
      <c r="C61" s="9">
        <v>0.15</v>
      </c>
      <c r="D61" s="8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4"/>
        <v>3.1666666666666669E-2</v>
      </c>
      <c r="Z61" s="9">
        <f t="shared" si="5"/>
        <v>0.125</v>
      </c>
      <c r="AA61" s="9">
        <f t="shared" si="6"/>
        <v>0.29666666666666669</v>
      </c>
      <c r="AB61" s="26" t="str">
        <f t="shared" si="3"/>
        <v>demander directement</v>
      </c>
    </row>
    <row r="62" spans="1:28" ht="25" customHeight="1">
      <c r="A62" s="5" t="s">
        <v>28</v>
      </c>
      <c r="B62" s="6" t="s">
        <v>293</v>
      </c>
      <c r="C62" s="9">
        <v>0.45</v>
      </c>
      <c r="D62" s="8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4"/>
        <v>0.17166666666666666</v>
      </c>
      <c r="Z62" s="9">
        <f t="shared" si="5"/>
        <v>0.42</v>
      </c>
      <c r="AA62" s="9">
        <f t="shared" si="6"/>
        <v>0.54166666666666663</v>
      </c>
      <c r="AB62" s="26" t="str">
        <f t="shared" si="3"/>
        <v>demander directement</v>
      </c>
    </row>
    <row r="63" spans="1:28" ht="22" customHeight="1">
      <c r="A63" s="5" t="s">
        <v>28</v>
      </c>
      <c r="B63" s="6" t="s">
        <v>294</v>
      </c>
      <c r="C63" s="9" t="s">
        <v>11</v>
      </c>
      <c r="D63" s="8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4"/>
        <v>0.3</v>
      </c>
      <c r="Z63" s="9">
        <f t="shared" si="5"/>
        <v>0.66666666666666663</v>
      </c>
      <c r="AA63" s="9">
        <f t="shared" si="6"/>
        <v>0.79333333333333345</v>
      </c>
      <c r="AB63" s="26" t="str">
        <f t="shared" si="3"/>
        <v>demander directement</v>
      </c>
    </row>
    <row r="64" spans="1:28" ht="12">
      <c r="A64" s="5" t="s">
        <v>28</v>
      </c>
      <c r="B64" s="6" t="s">
        <v>295</v>
      </c>
      <c r="C64" s="9" t="s">
        <v>15</v>
      </c>
      <c r="D64" s="8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4"/>
        <v>0.41666666666666669</v>
      </c>
      <c r="Z64" s="9">
        <f t="shared" si="5"/>
        <v>0.88500000000000012</v>
      </c>
      <c r="AA64" s="9">
        <f t="shared" si="6"/>
        <v>0.97833333333333317</v>
      </c>
      <c r="AB64" s="26" t="str">
        <f t="shared" si="3"/>
        <v>demander directement</v>
      </c>
    </row>
    <row r="65" spans="1:28" ht="12">
      <c r="A65" s="5" t="s">
        <v>21</v>
      </c>
      <c r="B65" s="6" t="s">
        <v>439</v>
      </c>
      <c r="C65" s="9" t="s">
        <v>41</v>
      </c>
      <c r="D65" s="8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4"/>
        <v>0.11333333333333333</v>
      </c>
      <c r="Z65" s="9">
        <f t="shared" si="5"/>
        <v>0.44</v>
      </c>
      <c r="AA65" s="9">
        <f t="shared" si="6"/>
        <v>0.56333333333333335</v>
      </c>
      <c r="AB65" s="26" t="str">
        <f t="shared" si="3"/>
        <v>demander directement</v>
      </c>
    </row>
    <row r="66" spans="1:28" ht="12">
      <c r="A66" s="5" t="s">
        <v>21</v>
      </c>
      <c r="B66" s="6" t="s">
        <v>440</v>
      </c>
      <c r="C66" s="9" t="s">
        <v>39</v>
      </c>
      <c r="D66" s="8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4"/>
        <v>0.18117221217310822</v>
      </c>
      <c r="Z66" s="9">
        <f t="shared" si="5"/>
        <v>0.5286062033843556</v>
      </c>
      <c r="AA66" s="9">
        <f t="shared" si="6"/>
        <v>0.68459340196536678</v>
      </c>
      <c r="AB66" s="26" t="str">
        <f t="shared" si="3"/>
        <v>demander directement</v>
      </c>
    </row>
    <row r="67" spans="1:28" ht="12">
      <c r="A67" s="5" t="s">
        <v>21</v>
      </c>
      <c r="B67" s="6" t="s">
        <v>441</v>
      </c>
      <c r="C67" s="9" t="s">
        <v>11</v>
      </c>
      <c r="D67" s="8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4"/>
        <v>0.26166666666666666</v>
      </c>
      <c r="Z67" s="9">
        <f t="shared" si="5"/>
        <v>0.61166666666666658</v>
      </c>
      <c r="AA67" s="9">
        <f t="shared" si="6"/>
        <v>0.80166666666666675</v>
      </c>
      <c r="AB67" s="26" t="str">
        <f t="shared" si="3"/>
        <v>demander directement</v>
      </c>
    </row>
    <row r="68" spans="1:28" ht="12">
      <c r="A68" s="5" t="s">
        <v>21</v>
      </c>
      <c r="B68" s="6" t="s">
        <v>442</v>
      </c>
      <c r="C68" s="9">
        <v>0.35</v>
      </c>
      <c r="D68" s="8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7">AVERAGE(G68:L68)</f>
        <v>8.5000000000000006E-2</v>
      </c>
      <c r="Z68" s="9">
        <f t="shared" ref="Z68:Z87" si="8">AVERAGE(M68:R68)</f>
        <v>0.3</v>
      </c>
      <c r="AA68" s="9">
        <f t="shared" ref="AA68:AA87" si="9">AVERAGE(S68:X68)</f>
        <v>0.37833333333333335</v>
      </c>
      <c r="AB68" s="26" t="str">
        <f t="shared" si="3"/>
        <v>demander directement</v>
      </c>
    </row>
    <row r="69" spans="1:28" ht="12">
      <c r="A69" s="5" t="s">
        <v>21</v>
      </c>
      <c r="B69" s="6" t="s">
        <v>443</v>
      </c>
      <c r="C69" s="9" t="s">
        <v>12</v>
      </c>
      <c r="D69" s="8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7"/>
        <v>0.20333333333333334</v>
      </c>
      <c r="Z69" s="9">
        <f t="shared" si="8"/>
        <v>0.42</v>
      </c>
      <c r="AA69" s="9">
        <f t="shared" si="9"/>
        <v>0.57500000000000007</v>
      </c>
      <c r="AB69" s="26" t="str">
        <f t="shared" ref="AB69:AB114" si="10">HYPERLINK("mailto:info@acoutech.ch?subject= Demande: Rapport de contrôle sur " &amp; B69, "demander directement")</f>
        <v>demander directement</v>
      </c>
    </row>
    <row r="70" spans="1:28" ht="12">
      <c r="A70" s="5" t="s">
        <v>21</v>
      </c>
      <c r="B70" s="6" t="s">
        <v>424</v>
      </c>
      <c r="C70" s="7" t="s">
        <v>19</v>
      </c>
      <c r="D70" s="8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7"/>
        <v>0.19666666666666668</v>
      </c>
      <c r="Z70" s="9">
        <f t="shared" si="8"/>
        <v>0.57166666666666666</v>
      </c>
      <c r="AA70" s="9">
        <f t="shared" si="9"/>
        <v>0.76333333333333331</v>
      </c>
      <c r="AB70" s="26" t="str">
        <f t="shared" si="10"/>
        <v>demander directement</v>
      </c>
    </row>
    <row r="71" spans="1:28" ht="12">
      <c r="A71" s="5" t="s">
        <v>21</v>
      </c>
      <c r="B71" s="6" t="s">
        <v>423</v>
      </c>
      <c r="C71" s="7" t="s">
        <v>40</v>
      </c>
      <c r="D71" s="8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7"/>
        <v>0.30602421410024488</v>
      </c>
      <c r="Z71" s="9">
        <f t="shared" si="8"/>
        <v>0.72361816736472007</v>
      </c>
      <c r="AA71" s="9">
        <f t="shared" si="9"/>
        <v>0.86738515529656501</v>
      </c>
      <c r="AB71" s="26" t="str">
        <f t="shared" si="10"/>
        <v>demander directement</v>
      </c>
    </row>
    <row r="72" spans="1:28" ht="12">
      <c r="A72" s="5" t="s">
        <v>21</v>
      </c>
      <c r="B72" s="6" t="s">
        <v>422</v>
      </c>
      <c r="C72" s="7" t="s">
        <v>9</v>
      </c>
      <c r="D72" s="8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7"/>
        <v>0.30945994801088167</v>
      </c>
      <c r="Z72" s="9">
        <f t="shared" si="8"/>
        <v>0.83138473768335708</v>
      </c>
      <c r="AA72" s="9">
        <f t="shared" si="9"/>
        <v>0.92657273394960671</v>
      </c>
      <c r="AB72" s="26" t="str">
        <f t="shared" si="10"/>
        <v>demander directement</v>
      </c>
    </row>
    <row r="73" spans="1:28" ht="12">
      <c r="A73" s="5" t="s">
        <v>21</v>
      </c>
      <c r="B73" s="15" t="s">
        <v>111</v>
      </c>
      <c r="C73" s="7" t="s">
        <v>18</v>
      </c>
      <c r="D73" s="8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7"/>
        <v>0.12573690425439807</v>
      </c>
      <c r="Z73" s="9">
        <f t="shared" si="8"/>
        <v>0.5787053560242521</v>
      </c>
      <c r="AA73" s="9">
        <f t="shared" si="9"/>
        <v>0.74148658113762966</v>
      </c>
      <c r="AB73" s="26" t="str">
        <f t="shared" si="10"/>
        <v>demander directement</v>
      </c>
    </row>
    <row r="74" spans="1:28" ht="12">
      <c r="A74" s="5" t="s">
        <v>21</v>
      </c>
      <c r="B74" s="6" t="s">
        <v>112</v>
      </c>
      <c r="C74" s="7" t="s">
        <v>41</v>
      </c>
      <c r="D74" s="8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7"/>
        <v>0.1272359122392146</v>
      </c>
      <c r="Z74" s="9">
        <f t="shared" si="8"/>
        <v>0.33765372498583623</v>
      </c>
      <c r="AA74" s="9">
        <f t="shared" si="9"/>
        <v>0.57630408763575491</v>
      </c>
      <c r="AB74" s="26" t="str">
        <f t="shared" si="10"/>
        <v>demander directement</v>
      </c>
    </row>
    <row r="75" spans="1:28" ht="12">
      <c r="A75" s="5" t="s">
        <v>21</v>
      </c>
      <c r="B75" s="6" t="s">
        <v>414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/>
      <c r="Z75" s="9"/>
      <c r="AA75" s="9"/>
      <c r="AB75" s="26" t="str">
        <f t="shared" si="10"/>
        <v>demander directement</v>
      </c>
    </row>
    <row r="76" spans="1:28" ht="12">
      <c r="A76" s="5" t="s">
        <v>393</v>
      </c>
      <c r="B76" s="6" t="s">
        <v>394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6" t="str">
        <f t="shared" si="10"/>
        <v>demander directement</v>
      </c>
    </row>
    <row r="77" spans="1:28" ht="12">
      <c r="A77" s="5" t="s">
        <v>393</v>
      </c>
      <c r="B77" s="6" t="s">
        <v>395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6" t="str">
        <f t="shared" si="10"/>
        <v>demander directement</v>
      </c>
    </row>
    <row r="78" spans="1:28" ht="12">
      <c r="A78" s="5" t="s">
        <v>393</v>
      </c>
      <c r="B78" s="6" t="s">
        <v>396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6" t="str">
        <f t="shared" si="10"/>
        <v>demander directement</v>
      </c>
    </row>
    <row r="79" spans="1:28" ht="12">
      <c r="A79" s="5" t="s">
        <v>393</v>
      </c>
      <c r="B79" s="6" t="s">
        <v>397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6" t="str">
        <f t="shared" si="10"/>
        <v>demander directement</v>
      </c>
    </row>
    <row r="80" spans="1:28" ht="12">
      <c r="A80" s="5" t="s">
        <v>27</v>
      </c>
      <c r="B80" s="6" t="s">
        <v>374</v>
      </c>
      <c r="C80" s="7">
        <v>0.9</v>
      </c>
      <c r="D80" s="8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7"/>
        <v>0.45666666666666672</v>
      </c>
      <c r="Z80" s="9">
        <f t="shared" si="8"/>
        <v>0.89166666666666661</v>
      </c>
      <c r="AA80" s="9">
        <f t="shared" si="9"/>
        <v>0.84333333333333327</v>
      </c>
      <c r="AB80" s="26" t="str">
        <f t="shared" si="10"/>
        <v>demander directement</v>
      </c>
    </row>
    <row r="81" spans="1:28" ht="12">
      <c r="A81" s="5" t="s">
        <v>27</v>
      </c>
      <c r="B81" s="6" t="s">
        <v>114</v>
      </c>
      <c r="C81" s="9" t="s">
        <v>17</v>
      </c>
      <c r="D81" s="8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7"/>
        <v>7.6666666666666661E-2</v>
      </c>
      <c r="Z81" s="9">
        <f t="shared" si="8"/>
        <v>0.40166666666666667</v>
      </c>
      <c r="AA81" s="9">
        <f t="shared" si="9"/>
        <v>0.74333333333333329</v>
      </c>
      <c r="AB81" s="26" t="str">
        <f t="shared" si="10"/>
        <v>demander directement</v>
      </c>
    </row>
    <row r="82" spans="1:28" ht="12">
      <c r="A82" s="5" t="s">
        <v>27</v>
      </c>
      <c r="B82" s="6" t="s">
        <v>113</v>
      </c>
      <c r="C82" s="7" t="s">
        <v>13</v>
      </c>
      <c r="D82" s="8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7"/>
        <v>2.1666666666666667E-2</v>
      </c>
      <c r="Z82" s="9">
        <f t="shared" si="8"/>
        <v>0.10500000000000002</v>
      </c>
      <c r="AA82" s="9">
        <f t="shared" si="9"/>
        <v>0.35166666666666674</v>
      </c>
      <c r="AB82" s="26" t="str">
        <f t="shared" si="10"/>
        <v>demander directement</v>
      </c>
    </row>
    <row r="83" spans="1:28" ht="12">
      <c r="A83" s="5" t="s">
        <v>27</v>
      </c>
      <c r="B83" s="6" t="s">
        <v>115</v>
      </c>
      <c r="C83" s="9" t="s">
        <v>38</v>
      </c>
      <c r="D83" s="28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7"/>
        <v>0.15833333333333335</v>
      </c>
      <c r="Z83" s="9">
        <f t="shared" si="8"/>
        <v>0.75666666666666671</v>
      </c>
      <c r="AA83" s="9">
        <f t="shared" si="9"/>
        <v>0.84833333333333327</v>
      </c>
      <c r="AB83" s="26" t="str">
        <f t="shared" si="10"/>
        <v>demander directement</v>
      </c>
    </row>
    <row r="84" spans="1:28" ht="12">
      <c r="A84" s="5" t="s">
        <v>27</v>
      </c>
      <c r="B84" s="6" t="s">
        <v>116</v>
      </c>
      <c r="C84" s="9" t="s">
        <v>9</v>
      </c>
      <c r="D84" s="28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7"/>
        <v>0.42166666666666669</v>
      </c>
      <c r="Z84" s="9">
        <f t="shared" si="8"/>
        <v>0.86</v>
      </c>
      <c r="AA84" s="9">
        <f t="shared" si="9"/>
        <v>0.94000000000000006</v>
      </c>
      <c r="AB84" s="26" t="str">
        <f t="shared" si="10"/>
        <v>demander directement</v>
      </c>
    </row>
    <row r="85" spans="1:28" ht="12">
      <c r="A85" s="5" t="s">
        <v>27</v>
      </c>
      <c r="B85" s="6" t="s">
        <v>117</v>
      </c>
      <c r="C85" s="9">
        <v>0.95</v>
      </c>
      <c r="D85" s="28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7"/>
        <v>0.54833333333333334</v>
      </c>
      <c r="Z85" s="9">
        <f t="shared" si="8"/>
        <v>0.94166666666666654</v>
      </c>
      <c r="AA85" s="9">
        <f t="shared" si="9"/>
        <v>0.875</v>
      </c>
      <c r="AB85" s="26" t="str">
        <f t="shared" si="10"/>
        <v>demander directement</v>
      </c>
    </row>
    <row r="86" spans="1:28" ht="12">
      <c r="A86" s="5" t="s">
        <v>27</v>
      </c>
      <c r="B86" s="6" t="s">
        <v>118</v>
      </c>
      <c r="C86" s="9" t="s">
        <v>37</v>
      </c>
      <c r="D86" s="28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7"/>
        <v>7.166666666666667E-2</v>
      </c>
      <c r="Z86" s="9">
        <f t="shared" si="8"/>
        <v>0.23499999999999999</v>
      </c>
      <c r="AA86" s="9">
        <f t="shared" si="9"/>
        <v>0.47666666666666663</v>
      </c>
      <c r="AB86" s="26" t="str">
        <f t="shared" si="10"/>
        <v>demander directement</v>
      </c>
    </row>
    <row r="87" spans="1:28" ht="12">
      <c r="A87" s="5" t="s">
        <v>27</v>
      </c>
      <c r="B87" s="6" t="s">
        <v>119</v>
      </c>
      <c r="C87" s="9" t="s">
        <v>36</v>
      </c>
      <c r="D87" s="28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7"/>
        <v>1.4560024143174886E-2</v>
      </c>
      <c r="Z87" s="9">
        <f t="shared" si="8"/>
        <v>7.2073729240634501E-2</v>
      </c>
      <c r="AA87" s="9">
        <f t="shared" si="9"/>
        <v>0.26386887939463544</v>
      </c>
      <c r="AB87" s="26" t="str">
        <f t="shared" si="10"/>
        <v>demander directement</v>
      </c>
    </row>
    <row r="88" spans="1:28" ht="12">
      <c r="A88" s="5" t="s">
        <v>34</v>
      </c>
      <c r="B88" s="6" t="s">
        <v>120</v>
      </c>
      <c r="C88" s="9">
        <v>0.86</v>
      </c>
      <c r="D88" s="28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6" t="str">
        <f t="shared" si="10"/>
        <v>demander directement</v>
      </c>
    </row>
    <row r="89" spans="1:28" ht="12">
      <c r="A89" s="5" t="s">
        <v>34</v>
      </c>
      <c r="B89" s="6" t="s">
        <v>121</v>
      </c>
      <c r="C89" s="9">
        <v>0.7</v>
      </c>
      <c r="D89" s="28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6" t="str">
        <f t="shared" si="10"/>
        <v>demander directement</v>
      </c>
    </row>
    <row r="90" spans="1:28" ht="12">
      <c r="A90" s="5" t="s">
        <v>34</v>
      </c>
      <c r="B90" s="6" t="s">
        <v>122</v>
      </c>
      <c r="C90" s="9">
        <v>0.9</v>
      </c>
      <c r="D90" s="28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6" t="str">
        <f t="shared" si="10"/>
        <v>demander directement</v>
      </c>
    </row>
    <row r="91" spans="1:28" ht="12">
      <c r="A91" s="5" t="s">
        <v>34</v>
      </c>
      <c r="B91" s="6" t="s">
        <v>123</v>
      </c>
      <c r="C91" s="9">
        <v>0.98</v>
      </c>
      <c r="D91" s="28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6" t="str">
        <f t="shared" si="10"/>
        <v>demander directement</v>
      </c>
    </row>
    <row r="92" spans="1:28" ht="12">
      <c r="A92" s="5" t="s">
        <v>34</v>
      </c>
      <c r="B92" s="6" t="s">
        <v>455</v>
      </c>
      <c r="C92" s="9" t="s">
        <v>462</v>
      </c>
      <c r="D92" s="28" t="s">
        <v>2</v>
      </c>
      <c r="E92" s="12" t="s">
        <v>10</v>
      </c>
      <c r="F92" s="12"/>
      <c r="G92" s="9">
        <v>0.06</v>
      </c>
      <c r="H92" s="9">
        <v>0.08</v>
      </c>
      <c r="I92" s="9">
        <v>0.12</v>
      </c>
      <c r="J92" s="9">
        <v>0.19</v>
      </c>
      <c r="K92" s="9">
        <v>0.28999999999999998</v>
      </c>
      <c r="L92" s="9">
        <v>0.41</v>
      </c>
      <c r="M92" s="9">
        <v>0.56999999999999995</v>
      </c>
      <c r="N92" s="9">
        <v>0.75</v>
      </c>
      <c r="O92" s="9">
        <v>0.87</v>
      </c>
      <c r="P92" s="9">
        <v>0.95</v>
      </c>
      <c r="Q92" s="9">
        <v>1</v>
      </c>
      <c r="R92" s="9">
        <v>1</v>
      </c>
      <c r="S92" s="9">
        <v>1.03</v>
      </c>
      <c r="T92" s="9">
        <v>1.02</v>
      </c>
      <c r="U92" s="9">
        <v>0.99</v>
      </c>
      <c r="V92" s="9">
        <v>0.97</v>
      </c>
      <c r="W92" s="9">
        <v>0.97</v>
      </c>
      <c r="X92" s="9">
        <v>0.93</v>
      </c>
      <c r="Y92" s="9"/>
      <c r="Z92" s="9"/>
      <c r="AA92" s="9"/>
      <c r="AB92" s="24" t="str">
        <f t="shared" ref="AB92:AB93" si="11">HYPERLINK("mailto:info@acoutech.ch?subject= Anfrage: Prüfbericht zu" &amp; B92, "direkt anfragen")</f>
        <v>direkt anfragen</v>
      </c>
    </row>
    <row r="93" spans="1:28" ht="12">
      <c r="A93" s="5" t="s">
        <v>34</v>
      </c>
      <c r="B93" s="6" t="s">
        <v>459</v>
      </c>
      <c r="C93" s="9">
        <v>1</v>
      </c>
      <c r="D93" s="28" t="s">
        <v>2</v>
      </c>
      <c r="E93" s="12" t="s">
        <v>6</v>
      </c>
      <c r="F93" s="12"/>
      <c r="G93" s="9">
        <v>0</v>
      </c>
      <c r="H93" s="9">
        <v>0.14000000000000001</v>
      </c>
      <c r="I93" s="9">
        <v>0.37</v>
      </c>
      <c r="J93" s="9">
        <v>0.81</v>
      </c>
      <c r="K93" s="9">
        <v>1.29</v>
      </c>
      <c r="L93" s="9">
        <v>1.33</v>
      </c>
      <c r="M93" s="9">
        <v>1.34</v>
      </c>
      <c r="N93" s="9">
        <v>1.33</v>
      </c>
      <c r="O93" s="9">
        <v>1.24</v>
      </c>
      <c r="P93" s="9">
        <v>1.2</v>
      </c>
      <c r="Q93" s="9">
        <v>1.1299999999999999</v>
      </c>
      <c r="R93" s="9">
        <v>1.05</v>
      </c>
      <c r="S93" s="9">
        <v>1.01</v>
      </c>
      <c r="T93" s="9">
        <v>0.99</v>
      </c>
      <c r="U93" s="9">
        <v>0.97</v>
      </c>
      <c r="V93" s="9">
        <v>0.98</v>
      </c>
      <c r="W93" s="9">
        <v>0.99</v>
      </c>
      <c r="X93" s="9">
        <v>0.92</v>
      </c>
      <c r="Y93" s="9"/>
      <c r="Z93" s="9"/>
      <c r="AA93" s="9"/>
      <c r="AB93" s="24" t="str">
        <f t="shared" si="11"/>
        <v>direkt anfragen</v>
      </c>
    </row>
    <row r="94" spans="1:28" ht="12">
      <c r="A94" s="16" t="s">
        <v>32</v>
      </c>
      <c r="B94" s="17" t="s">
        <v>192</v>
      </c>
      <c r="C94" s="18">
        <v>0.48</v>
      </c>
      <c r="D94" s="22" t="s">
        <v>412</v>
      </c>
      <c r="E94" s="19" t="s">
        <v>8</v>
      </c>
      <c r="F94" s="19"/>
      <c r="G94" s="16">
        <v>7.0000000000000007E-2</v>
      </c>
      <c r="H94" s="16">
        <v>0.08</v>
      </c>
      <c r="I94" s="20">
        <v>0.1</v>
      </c>
      <c r="J94" s="20">
        <v>0.18</v>
      </c>
      <c r="K94" s="20">
        <v>0.21</v>
      </c>
      <c r="L94" s="20">
        <v>0.3</v>
      </c>
      <c r="M94" s="20">
        <v>0.4</v>
      </c>
      <c r="N94" s="20">
        <v>0.44</v>
      </c>
      <c r="O94" s="20">
        <v>0.51</v>
      </c>
      <c r="P94" s="20">
        <v>0.6</v>
      </c>
      <c r="Q94" s="20">
        <v>0.61</v>
      </c>
      <c r="R94" s="20">
        <v>0.77</v>
      </c>
      <c r="S94" s="20">
        <v>0.78</v>
      </c>
      <c r="T94" s="20">
        <v>0.76</v>
      </c>
      <c r="U94" s="20">
        <v>0.75</v>
      </c>
      <c r="V94" s="20">
        <v>0.72</v>
      </c>
      <c r="W94" s="20">
        <v>0.7</v>
      </c>
      <c r="X94" s="20">
        <v>0.65</v>
      </c>
      <c r="Y94" s="16"/>
      <c r="Z94" s="16"/>
      <c r="AA94" s="16"/>
      <c r="AB94" s="26" t="str">
        <f t="shared" si="10"/>
        <v>demander directement</v>
      </c>
    </row>
    <row r="95" spans="1:28" ht="12">
      <c r="A95" s="16" t="s">
        <v>32</v>
      </c>
      <c r="B95" s="17" t="s">
        <v>193</v>
      </c>
      <c r="C95" s="18">
        <v>0.7</v>
      </c>
      <c r="D95" s="22" t="s">
        <v>412</v>
      </c>
      <c r="E95" s="19" t="s">
        <v>10</v>
      </c>
      <c r="F95" s="19"/>
      <c r="G95" s="16">
        <v>0.1</v>
      </c>
      <c r="H95" s="16">
        <v>0.2</v>
      </c>
      <c r="I95" s="20">
        <v>0.24</v>
      </c>
      <c r="J95" s="20">
        <v>0.28000000000000003</v>
      </c>
      <c r="K95" s="20">
        <v>0.33</v>
      </c>
      <c r="L95" s="20">
        <v>0.35</v>
      </c>
      <c r="M95" s="20">
        <v>0.52</v>
      </c>
      <c r="N95" s="20">
        <v>0.6</v>
      </c>
      <c r="O95" s="20">
        <v>0.62</v>
      </c>
      <c r="P95" s="20">
        <v>0.71</v>
      </c>
      <c r="Q95" s="20">
        <v>0.8</v>
      </c>
      <c r="R95" s="20">
        <v>0.83</v>
      </c>
      <c r="S95" s="20">
        <v>0.88</v>
      </c>
      <c r="T95" s="20">
        <v>0.93</v>
      </c>
      <c r="U95" s="20">
        <v>0.93</v>
      </c>
      <c r="V95" s="20">
        <v>0.91</v>
      </c>
      <c r="W95" s="20">
        <v>0.91</v>
      </c>
      <c r="X95" s="20">
        <v>0.9</v>
      </c>
      <c r="Y95" s="16"/>
      <c r="Z95" s="16"/>
      <c r="AA95" s="16"/>
      <c r="AB95" s="26" t="str">
        <f t="shared" si="10"/>
        <v>demander directement</v>
      </c>
    </row>
    <row r="96" spans="1:28">
      <c r="A96" s="21" t="s">
        <v>32</v>
      </c>
      <c r="B96" s="16" t="s">
        <v>194</v>
      </c>
      <c r="C96" s="18">
        <v>0.74</v>
      </c>
      <c r="D96" s="22" t="s">
        <v>412</v>
      </c>
      <c r="E96" s="22" t="s">
        <v>10</v>
      </c>
      <c r="F96" s="22"/>
      <c r="G96" s="18">
        <v>0.16</v>
      </c>
      <c r="H96" s="18">
        <v>0.24</v>
      </c>
      <c r="I96" s="18">
        <v>0.28000000000000003</v>
      </c>
      <c r="J96" s="18">
        <v>0.36</v>
      </c>
      <c r="K96" s="18">
        <v>0.43</v>
      </c>
      <c r="L96" s="18">
        <v>0.48</v>
      </c>
      <c r="M96" s="18">
        <v>0.62</v>
      </c>
      <c r="N96" s="18">
        <v>0.72</v>
      </c>
      <c r="O96" s="18">
        <v>0.74</v>
      </c>
      <c r="P96" s="18">
        <v>0.78</v>
      </c>
      <c r="Q96" s="18">
        <v>0.9</v>
      </c>
      <c r="R96" s="18">
        <v>0.91</v>
      </c>
      <c r="S96" s="18">
        <v>0.92</v>
      </c>
      <c r="T96" s="18">
        <v>0.93</v>
      </c>
      <c r="U96" s="18">
        <v>0.93</v>
      </c>
      <c r="V96" s="18">
        <v>0.92</v>
      </c>
      <c r="W96" s="18">
        <v>0.92</v>
      </c>
      <c r="X96" s="18">
        <v>0.9</v>
      </c>
      <c r="Y96" s="18"/>
      <c r="Z96" s="18"/>
      <c r="AA96" s="18"/>
      <c r="AB96" s="26" t="str">
        <f t="shared" si="10"/>
        <v>demander directement</v>
      </c>
    </row>
    <row r="97" spans="1:28">
      <c r="A97" s="21" t="s">
        <v>32</v>
      </c>
      <c r="B97" s="16" t="s">
        <v>195</v>
      </c>
      <c r="C97" s="18">
        <v>0.65</v>
      </c>
      <c r="D97" s="22" t="s">
        <v>412</v>
      </c>
      <c r="E97" s="22" t="s">
        <v>10</v>
      </c>
      <c r="F97" s="22"/>
      <c r="G97" s="18">
        <v>0.05</v>
      </c>
      <c r="H97" s="18">
        <v>0.1</v>
      </c>
      <c r="I97" s="18">
        <v>0.18</v>
      </c>
      <c r="J97" s="18">
        <v>0.28999999999999998</v>
      </c>
      <c r="K97" s="18">
        <v>0.4</v>
      </c>
      <c r="L97" s="18">
        <v>0.53</v>
      </c>
      <c r="M97" s="18">
        <v>0.68</v>
      </c>
      <c r="N97" s="18">
        <v>0.79</v>
      </c>
      <c r="O97" s="18">
        <v>0.82</v>
      </c>
      <c r="P97" s="18">
        <v>0.98</v>
      </c>
      <c r="Q97" s="18">
        <v>0.99</v>
      </c>
      <c r="R97" s="18">
        <v>0.99</v>
      </c>
      <c r="S97" s="18">
        <v>1</v>
      </c>
      <c r="T97" s="18">
        <v>0.98</v>
      </c>
      <c r="U97" s="18">
        <v>0.98</v>
      </c>
      <c r="V97" s="18">
        <v>0.97</v>
      </c>
      <c r="W97" s="18">
        <v>0.98</v>
      </c>
      <c r="X97" s="18">
        <v>0.98</v>
      </c>
      <c r="Y97" s="18"/>
      <c r="Z97" s="18"/>
      <c r="AA97" s="18"/>
      <c r="AB97" s="26" t="str">
        <f t="shared" si="10"/>
        <v>demander directement</v>
      </c>
    </row>
    <row r="98" spans="1:28">
      <c r="A98" s="21" t="s">
        <v>32</v>
      </c>
      <c r="B98" s="16" t="s">
        <v>232</v>
      </c>
      <c r="C98" s="18">
        <v>0.55000000000000004</v>
      </c>
      <c r="D98" s="22" t="s">
        <v>412</v>
      </c>
      <c r="E98" s="22" t="s">
        <v>8</v>
      </c>
      <c r="F98" s="22"/>
      <c r="G98" s="18">
        <v>0.06</v>
      </c>
      <c r="H98" s="18">
        <v>0.06</v>
      </c>
      <c r="I98" s="18">
        <v>0.1</v>
      </c>
      <c r="J98" s="18">
        <v>0.12</v>
      </c>
      <c r="K98" s="18">
        <v>0.23</v>
      </c>
      <c r="L98" s="18">
        <v>0.43</v>
      </c>
      <c r="M98" s="18">
        <v>0.77</v>
      </c>
      <c r="N98" s="18">
        <v>1</v>
      </c>
      <c r="O98" s="18">
        <v>1</v>
      </c>
      <c r="P98" s="18">
        <v>0.82</v>
      </c>
      <c r="Q98" s="18">
        <v>0.75</v>
      </c>
      <c r="R98" s="18">
        <v>0.79</v>
      </c>
      <c r="S98" s="18">
        <v>0.89</v>
      </c>
      <c r="T98" s="18">
        <v>0.82</v>
      </c>
      <c r="U98" s="18">
        <v>0.7</v>
      </c>
      <c r="V98" s="18">
        <v>0.77</v>
      </c>
      <c r="W98" s="18">
        <v>0.82</v>
      </c>
      <c r="X98" s="18">
        <v>0.69</v>
      </c>
      <c r="Y98" s="18"/>
      <c r="Z98" s="18"/>
      <c r="AA98" s="18"/>
      <c r="AB98" s="26" t="str">
        <f t="shared" si="10"/>
        <v>demander directement</v>
      </c>
    </row>
    <row r="99" spans="1:28">
      <c r="A99" s="21" t="s">
        <v>32</v>
      </c>
      <c r="B99" s="16" t="s">
        <v>233</v>
      </c>
      <c r="C99" s="18">
        <v>1</v>
      </c>
      <c r="D99" s="22" t="s">
        <v>412</v>
      </c>
      <c r="E99" s="22" t="s">
        <v>6</v>
      </c>
      <c r="F99" s="22"/>
      <c r="G99" s="18">
        <v>0.13</v>
      </c>
      <c r="H99" s="18">
        <v>0.16</v>
      </c>
      <c r="I99" s="18">
        <v>0.28000000000000003</v>
      </c>
      <c r="J99" s="18">
        <v>0.4</v>
      </c>
      <c r="K99" s="18">
        <v>0.69</v>
      </c>
      <c r="L99" s="18">
        <v>1.1299999999999999</v>
      </c>
      <c r="M99" s="18">
        <v>1.01</v>
      </c>
      <c r="N99" s="18">
        <v>0.99</v>
      </c>
      <c r="O99" s="18">
        <v>1.03</v>
      </c>
      <c r="P99" s="18">
        <v>1.1200000000000001</v>
      </c>
      <c r="Q99" s="18">
        <v>1.0900000000000001</v>
      </c>
      <c r="R99" s="18">
        <v>1.07</v>
      </c>
      <c r="S99" s="18">
        <v>1.02</v>
      </c>
      <c r="T99" s="18">
        <v>1.0900000000000001</v>
      </c>
      <c r="U99" s="18">
        <v>1.05</v>
      </c>
      <c r="V99" s="18">
        <v>0.97</v>
      </c>
      <c r="W99" s="18">
        <v>0.91</v>
      </c>
      <c r="X99" s="18">
        <v>0.89</v>
      </c>
      <c r="Y99" s="18"/>
      <c r="Z99" s="18"/>
      <c r="AA99" s="18"/>
      <c r="AB99" s="26" t="str">
        <f t="shared" si="10"/>
        <v>demander directement</v>
      </c>
    </row>
    <row r="100" spans="1:28" ht="12">
      <c r="A100" s="16" t="s">
        <v>32</v>
      </c>
      <c r="B100" s="17" t="s">
        <v>196</v>
      </c>
      <c r="C100" s="18">
        <v>0.45</v>
      </c>
      <c r="D100" s="22" t="s">
        <v>412</v>
      </c>
      <c r="E100" s="19" t="s">
        <v>8</v>
      </c>
      <c r="F100" s="19"/>
      <c r="G100" s="16">
        <v>0.03</v>
      </c>
      <c r="H100" s="16">
        <v>0.08</v>
      </c>
      <c r="I100" s="16">
        <v>0.1</v>
      </c>
      <c r="J100" s="16">
        <v>0.14000000000000001</v>
      </c>
      <c r="K100" s="16">
        <v>0.18</v>
      </c>
      <c r="L100" s="16">
        <v>0.24</v>
      </c>
      <c r="M100" s="16">
        <v>0.32</v>
      </c>
      <c r="N100" s="16">
        <v>0.41</v>
      </c>
      <c r="O100" s="16">
        <v>0.48</v>
      </c>
      <c r="P100" s="16">
        <v>0.56999999999999995</v>
      </c>
      <c r="Q100" s="16">
        <v>0.69</v>
      </c>
      <c r="R100" s="16">
        <v>0.75</v>
      </c>
      <c r="S100" s="16">
        <v>0.78</v>
      </c>
      <c r="T100" s="16">
        <v>0.84</v>
      </c>
      <c r="U100" s="16">
        <v>0.87</v>
      </c>
      <c r="V100" s="16">
        <v>0.88</v>
      </c>
      <c r="W100" s="16">
        <v>0.87</v>
      </c>
      <c r="X100" s="16">
        <v>0.9</v>
      </c>
      <c r="Y100" s="16"/>
      <c r="Z100" s="16"/>
      <c r="AA100" s="16"/>
      <c r="AB100" s="26" t="str">
        <f t="shared" si="10"/>
        <v>demander directement</v>
      </c>
    </row>
    <row r="101" spans="1:28" ht="12">
      <c r="A101" s="16" t="s">
        <v>32</v>
      </c>
      <c r="B101" s="17" t="s">
        <v>197</v>
      </c>
      <c r="C101" s="18">
        <v>0.7</v>
      </c>
      <c r="D101" s="22" t="s">
        <v>412</v>
      </c>
      <c r="E101" s="19" t="s">
        <v>10</v>
      </c>
      <c r="F101" s="19"/>
      <c r="G101" s="18">
        <v>0.1</v>
      </c>
      <c r="H101" s="18">
        <v>0.15</v>
      </c>
      <c r="I101" s="18">
        <v>0.22</v>
      </c>
      <c r="J101" s="18">
        <v>0.28999999999999998</v>
      </c>
      <c r="K101" s="18">
        <v>0.43</v>
      </c>
      <c r="L101" s="18">
        <v>0.53</v>
      </c>
      <c r="M101" s="18">
        <v>0.65</v>
      </c>
      <c r="N101" s="18">
        <v>0.78</v>
      </c>
      <c r="O101" s="18">
        <v>0.83</v>
      </c>
      <c r="P101" s="18">
        <v>0.87</v>
      </c>
      <c r="Q101" s="18">
        <v>0.93</v>
      </c>
      <c r="R101" s="18">
        <v>0.99</v>
      </c>
      <c r="S101" s="18">
        <v>0.98</v>
      </c>
      <c r="T101" s="18">
        <v>1</v>
      </c>
      <c r="U101" s="18">
        <v>0.99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6" t="str">
        <f t="shared" si="10"/>
        <v>demander directement</v>
      </c>
    </row>
    <row r="102" spans="1:28" ht="12">
      <c r="A102" s="16" t="s">
        <v>32</v>
      </c>
      <c r="B102" s="17" t="s">
        <v>198</v>
      </c>
      <c r="C102" s="18">
        <v>0.85</v>
      </c>
      <c r="D102" s="22" t="s">
        <v>412</v>
      </c>
      <c r="E102" s="22" t="s">
        <v>16</v>
      </c>
      <c r="F102" s="22"/>
      <c r="G102" s="18">
        <v>0.11</v>
      </c>
      <c r="H102" s="18">
        <v>0.19</v>
      </c>
      <c r="I102" s="18">
        <v>0.32</v>
      </c>
      <c r="J102" s="18">
        <v>0.41</v>
      </c>
      <c r="K102" s="18">
        <v>0.56000000000000005</v>
      </c>
      <c r="L102" s="18">
        <v>0.7</v>
      </c>
      <c r="M102" s="18">
        <v>0.8</v>
      </c>
      <c r="N102" s="18">
        <v>0.91</v>
      </c>
      <c r="O102" s="18">
        <v>0.95</v>
      </c>
      <c r="P102" s="18">
        <v>1</v>
      </c>
      <c r="Q102" s="18">
        <v>1</v>
      </c>
      <c r="R102" s="18">
        <v>1</v>
      </c>
      <c r="S102" s="18">
        <v>0.99</v>
      </c>
      <c r="T102" s="18">
        <v>1</v>
      </c>
      <c r="U102" s="18">
        <v>1</v>
      </c>
      <c r="V102" s="18">
        <v>1</v>
      </c>
      <c r="W102" s="18">
        <v>1</v>
      </c>
      <c r="X102" s="18">
        <v>1</v>
      </c>
      <c r="Y102" s="16"/>
      <c r="Z102" s="16"/>
      <c r="AA102" s="16"/>
      <c r="AB102" s="26" t="str">
        <f t="shared" si="10"/>
        <v>demander directement</v>
      </c>
    </row>
    <row r="103" spans="1:28" ht="12">
      <c r="A103" s="16" t="s">
        <v>32</v>
      </c>
      <c r="B103" s="17" t="s">
        <v>199</v>
      </c>
      <c r="C103" s="18">
        <v>0.95</v>
      </c>
      <c r="D103" s="22" t="s">
        <v>412</v>
      </c>
      <c r="E103" s="22" t="s">
        <v>6</v>
      </c>
      <c r="F103" s="22"/>
      <c r="G103" s="18">
        <v>0.09</v>
      </c>
      <c r="H103" s="18">
        <v>0.23</v>
      </c>
      <c r="I103" s="18">
        <v>0.37</v>
      </c>
      <c r="J103" s="18">
        <v>0.5</v>
      </c>
      <c r="K103" s="18">
        <v>0.67</v>
      </c>
      <c r="L103" s="18">
        <v>0.83</v>
      </c>
      <c r="M103" s="18">
        <v>0.93</v>
      </c>
      <c r="N103" s="18">
        <v>0.99</v>
      </c>
      <c r="O103" s="18">
        <v>1</v>
      </c>
      <c r="P103" s="18">
        <v>1</v>
      </c>
      <c r="Q103" s="18">
        <v>1</v>
      </c>
      <c r="R103" s="18">
        <v>1</v>
      </c>
      <c r="S103" s="18">
        <v>1</v>
      </c>
      <c r="T103" s="18">
        <v>1</v>
      </c>
      <c r="U103" s="18">
        <v>1</v>
      </c>
      <c r="V103" s="18">
        <v>1</v>
      </c>
      <c r="W103" s="18">
        <v>0.99</v>
      </c>
      <c r="X103" s="18">
        <v>1</v>
      </c>
      <c r="Y103" s="16"/>
      <c r="Z103" s="16"/>
      <c r="AA103" s="16"/>
      <c r="AB103" s="26" t="str">
        <f t="shared" si="10"/>
        <v>demander directement</v>
      </c>
    </row>
    <row r="104" spans="1:28" ht="12">
      <c r="A104" s="16" t="s">
        <v>32</v>
      </c>
      <c r="B104" s="17" t="s">
        <v>200</v>
      </c>
      <c r="C104" s="18">
        <v>0.7</v>
      </c>
      <c r="D104" s="22" t="s">
        <v>412</v>
      </c>
      <c r="E104" s="22" t="s">
        <v>10</v>
      </c>
      <c r="F104" s="22"/>
      <c r="G104" s="18">
        <v>0.21</v>
      </c>
      <c r="H104" s="18">
        <v>0.3</v>
      </c>
      <c r="I104" s="18">
        <v>0.21</v>
      </c>
      <c r="J104" s="18">
        <v>0.42</v>
      </c>
      <c r="K104" s="18">
        <v>0.38</v>
      </c>
      <c r="L104" s="18">
        <v>0.53</v>
      </c>
      <c r="M104" s="18">
        <v>0.7</v>
      </c>
      <c r="N104" s="18">
        <v>0.79</v>
      </c>
      <c r="O104" s="18">
        <v>0.84</v>
      </c>
      <c r="P104" s="18">
        <v>0.86</v>
      </c>
      <c r="Q104" s="18">
        <v>0.88</v>
      </c>
      <c r="R104" s="18">
        <v>0.87</v>
      </c>
      <c r="S104" s="18">
        <v>0.82</v>
      </c>
      <c r="T104" s="18">
        <v>0.76</v>
      </c>
      <c r="U104" s="18">
        <v>0.73</v>
      </c>
      <c r="V104" s="18">
        <v>0.66</v>
      </c>
      <c r="W104" s="18">
        <v>0.62</v>
      </c>
      <c r="X104" s="18">
        <v>0.57999999999999996</v>
      </c>
      <c r="Y104" s="16"/>
      <c r="Z104" s="16"/>
      <c r="AA104" s="16"/>
      <c r="AB104" s="26" t="str">
        <f t="shared" si="10"/>
        <v>demander directement</v>
      </c>
    </row>
    <row r="105" spans="1:28" ht="12">
      <c r="A105" s="16" t="s">
        <v>32</v>
      </c>
      <c r="B105" s="17" t="s">
        <v>201</v>
      </c>
      <c r="C105" s="18">
        <v>0.8</v>
      </c>
      <c r="D105" s="22" t="s">
        <v>412</v>
      </c>
      <c r="E105" s="22" t="s">
        <v>16</v>
      </c>
      <c r="F105" s="22"/>
      <c r="G105" s="18">
        <v>0.42</v>
      </c>
      <c r="H105" s="18">
        <v>0.36</v>
      </c>
      <c r="I105" s="18">
        <v>0.38</v>
      </c>
      <c r="J105" s="18">
        <v>0.43</v>
      </c>
      <c r="K105" s="18">
        <v>0.49</v>
      </c>
      <c r="L105" s="18">
        <v>0.63</v>
      </c>
      <c r="M105" s="18">
        <v>0.74</v>
      </c>
      <c r="N105" s="18">
        <v>0.82</v>
      </c>
      <c r="O105" s="18">
        <v>0.87</v>
      </c>
      <c r="P105" s="18">
        <v>0.93</v>
      </c>
      <c r="Q105" s="18">
        <v>0.94</v>
      </c>
      <c r="R105" s="18">
        <v>1.01</v>
      </c>
      <c r="S105" s="18">
        <v>0.96</v>
      </c>
      <c r="T105" s="18">
        <v>0.93</v>
      </c>
      <c r="U105" s="18">
        <v>0.87</v>
      </c>
      <c r="V105" s="18">
        <v>0.8</v>
      </c>
      <c r="W105" s="18">
        <v>0.83</v>
      </c>
      <c r="X105" s="18">
        <v>0.82</v>
      </c>
      <c r="Y105" s="16"/>
      <c r="Z105" s="16"/>
      <c r="AA105" s="16"/>
      <c r="AB105" s="26" t="str">
        <f t="shared" si="10"/>
        <v>demander directement</v>
      </c>
    </row>
    <row r="106" spans="1:28" ht="12">
      <c r="A106" s="16" t="s">
        <v>32</v>
      </c>
      <c r="B106" s="17" t="s">
        <v>202</v>
      </c>
      <c r="C106" s="18">
        <v>0.75</v>
      </c>
      <c r="D106" s="22" t="s">
        <v>412</v>
      </c>
      <c r="E106" s="22" t="s">
        <v>10</v>
      </c>
      <c r="F106" s="22"/>
      <c r="G106" s="18">
        <v>0.24</v>
      </c>
      <c r="H106" s="18">
        <v>0.3</v>
      </c>
      <c r="I106" s="18">
        <v>0.25</v>
      </c>
      <c r="J106" s="18">
        <v>0.38</v>
      </c>
      <c r="K106" s="18">
        <v>0.44</v>
      </c>
      <c r="L106" s="18">
        <v>0.51</v>
      </c>
      <c r="M106" s="18">
        <v>0.64</v>
      </c>
      <c r="N106" s="18">
        <v>0.79</v>
      </c>
      <c r="O106" s="18">
        <v>0.82</v>
      </c>
      <c r="P106" s="18">
        <v>0.87</v>
      </c>
      <c r="Q106" s="18">
        <v>0.9</v>
      </c>
      <c r="R106" s="18">
        <v>0.93</v>
      </c>
      <c r="S106" s="18">
        <v>0.85</v>
      </c>
      <c r="T106" s="18">
        <v>0.82</v>
      </c>
      <c r="U106" s="18">
        <v>0.84</v>
      </c>
      <c r="V106" s="18">
        <v>0.84</v>
      </c>
      <c r="W106" s="18">
        <v>0.79</v>
      </c>
      <c r="X106" s="18">
        <v>0.83</v>
      </c>
      <c r="Y106" s="16"/>
      <c r="Z106" s="16"/>
      <c r="AA106" s="16"/>
      <c r="AB106" s="26" t="str">
        <f t="shared" si="10"/>
        <v>demander directement</v>
      </c>
    </row>
    <row r="107" spans="1:28" ht="12">
      <c r="A107" s="16" t="s">
        <v>32</v>
      </c>
      <c r="B107" s="17" t="s">
        <v>203</v>
      </c>
      <c r="C107" s="18">
        <v>0.6</v>
      </c>
      <c r="D107" s="22" t="s">
        <v>412</v>
      </c>
      <c r="E107" s="22" t="s">
        <v>10</v>
      </c>
      <c r="F107" s="22"/>
      <c r="G107" s="18">
        <v>0.28000000000000003</v>
      </c>
      <c r="H107" s="18">
        <v>0.3</v>
      </c>
      <c r="I107" s="18">
        <v>0.25</v>
      </c>
      <c r="J107" s="18">
        <v>0.3</v>
      </c>
      <c r="K107" s="18">
        <v>0.35</v>
      </c>
      <c r="L107" s="18">
        <v>0.45</v>
      </c>
      <c r="M107" s="18">
        <v>0.54</v>
      </c>
      <c r="N107" s="18">
        <v>0.64</v>
      </c>
      <c r="O107" s="18">
        <v>0.68</v>
      </c>
      <c r="P107" s="18">
        <v>0.72</v>
      </c>
      <c r="Q107" s="18">
        <v>0.76</v>
      </c>
      <c r="R107" s="18">
        <v>0.77</v>
      </c>
      <c r="S107" s="18">
        <v>0.75</v>
      </c>
      <c r="T107" s="18">
        <v>0.75</v>
      </c>
      <c r="U107" s="18">
        <v>0.77</v>
      </c>
      <c r="V107" s="18">
        <v>0.75</v>
      </c>
      <c r="W107" s="18">
        <v>0.8</v>
      </c>
      <c r="X107" s="18">
        <v>0.85</v>
      </c>
      <c r="Y107" s="16"/>
      <c r="Z107" s="16"/>
      <c r="AA107" s="16"/>
      <c r="AB107" s="26" t="str">
        <f t="shared" si="10"/>
        <v>demander directement</v>
      </c>
    </row>
    <row r="108" spans="1:28" ht="12">
      <c r="A108" s="16" t="s">
        <v>32</v>
      </c>
      <c r="B108" s="17" t="s">
        <v>204</v>
      </c>
      <c r="C108" s="18"/>
      <c r="D108" s="22" t="s">
        <v>412</v>
      </c>
      <c r="E108" s="22"/>
      <c r="F108" s="22"/>
      <c r="G108" s="18">
        <v>0.2</v>
      </c>
      <c r="H108" s="18">
        <v>0.24</v>
      </c>
      <c r="I108" s="18">
        <v>0.38</v>
      </c>
      <c r="J108" s="18">
        <v>0.66</v>
      </c>
      <c r="K108" s="18">
        <v>0.65</v>
      </c>
      <c r="L108" s="18">
        <v>0.81</v>
      </c>
      <c r="M108" s="18">
        <v>0.97</v>
      </c>
      <c r="N108" s="18">
        <v>0.99</v>
      </c>
      <c r="O108" s="18">
        <v>1.05</v>
      </c>
      <c r="P108" s="18">
        <v>1.0900000000000001</v>
      </c>
      <c r="Q108" s="18">
        <v>1.0900000000000001</v>
      </c>
      <c r="R108" s="18">
        <v>1.08</v>
      </c>
      <c r="S108" s="18">
        <v>1.05</v>
      </c>
      <c r="T108" s="18">
        <v>1.02</v>
      </c>
      <c r="U108" s="18">
        <v>0.99</v>
      </c>
      <c r="V108" s="18">
        <v>1.03</v>
      </c>
      <c r="W108" s="18">
        <v>0.99</v>
      </c>
      <c r="X108" s="18">
        <v>1.03</v>
      </c>
      <c r="Y108" s="16"/>
      <c r="Z108" s="16"/>
      <c r="AA108" s="16"/>
      <c r="AB108" s="26" t="str">
        <f t="shared" si="10"/>
        <v>demander directement</v>
      </c>
    </row>
    <row r="109" spans="1:28" ht="12">
      <c r="A109" s="16" t="s">
        <v>32</v>
      </c>
      <c r="B109" s="17" t="s">
        <v>205</v>
      </c>
      <c r="C109" s="18"/>
      <c r="D109" s="22" t="s">
        <v>412</v>
      </c>
      <c r="E109" s="22"/>
      <c r="F109" s="22"/>
      <c r="G109" s="18">
        <v>0.37</v>
      </c>
      <c r="H109" s="18">
        <v>0.4</v>
      </c>
      <c r="I109" s="18">
        <v>0.55000000000000004</v>
      </c>
      <c r="J109" s="18">
        <v>0.64</v>
      </c>
      <c r="K109" s="18">
        <v>0.83</v>
      </c>
      <c r="L109" s="18">
        <v>0.86</v>
      </c>
      <c r="M109" s="18">
        <v>0.9</v>
      </c>
      <c r="N109" s="18">
        <v>1</v>
      </c>
      <c r="O109" s="18">
        <v>1</v>
      </c>
      <c r="P109" s="18">
        <v>1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6" t="str">
        <f t="shared" si="10"/>
        <v>demander directement</v>
      </c>
    </row>
    <row r="110" spans="1:28" ht="12">
      <c r="A110" s="16" t="s">
        <v>32</v>
      </c>
      <c r="B110" s="17" t="s">
        <v>206</v>
      </c>
      <c r="C110" s="18"/>
      <c r="D110" s="22" t="s">
        <v>412</v>
      </c>
      <c r="E110" s="22"/>
      <c r="F110" s="22"/>
      <c r="G110" s="18">
        <v>0.28000000000000003</v>
      </c>
      <c r="H110" s="18">
        <v>0.3</v>
      </c>
      <c r="I110" s="18">
        <v>0.41</v>
      </c>
      <c r="J110" s="18">
        <v>0.52</v>
      </c>
      <c r="K110" s="18">
        <v>0.6</v>
      </c>
      <c r="L110" s="18">
        <v>0.68</v>
      </c>
      <c r="M110" s="18">
        <v>0.86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6" t="str">
        <f t="shared" si="10"/>
        <v>demander directement</v>
      </c>
    </row>
    <row r="111" spans="1:28" ht="12">
      <c r="A111" s="16" t="s">
        <v>32</v>
      </c>
      <c r="B111" s="17" t="s">
        <v>207</v>
      </c>
      <c r="C111" s="18"/>
      <c r="D111" s="22" t="s">
        <v>412</v>
      </c>
      <c r="E111" s="22"/>
      <c r="F111" s="22"/>
      <c r="G111" s="18">
        <v>0.26</v>
      </c>
      <c r="H111" s="18">
        <v>0.27</v>
      </c>
      <c r="I111" s="18">
        <v>0.37</v>
      </c>
      <c r="J111" s="18">
        <v>0.42</v>
      </c>
      <c r="K111" s="18">
        <v>0.5</v>
      </c>
      <c r="L111" s="18">
        <v>0.64</v>
      </c>
      <c r="M111" s="18">
        <v>0.82</v>
      </c>
      <c r="N111" s="18">
        <v>0.9</v>
      </c>
      <c r="O111" s="18">
        <v>0.92</v>
      </c>
      <c r="P111" s="18">
        <v>0.96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6" t="str">
        <f t="shared" si="10"/>
        <v>demander directement</v>
      </c>
    </row>
    <row r="112" spans="1:28" ht="12">
      <c r="A112" s="16" t="s">
        <v>32</v>
      </c>
      <c r="B112" s="17" t="s">
        <v>208</v>
      </c>
      <c r="C112" s="18"/>
      <c r="D112" s="22" t="s">
        <v>412</v>
      </c>
      <c r="E112" s="22"/>
      <c r="F112" s="22"/>
      <c r="G112" s="18">
        <v>0.37</v>
      </c>
      <c r="H112" s="18">
        <v>0.4</v>
      </c>
      <c r="I112" s="18">
        <v>0.55000000000000004</v>
      </c>
      <c r="J112" s="18">
        <v>0.64</v>
      </c>
      <c r="K112" s="18">
        <v>0.83</v>
      </c>
      <c r="L112" s="18">
        <v>0.86</v>
      </c>
      <c r="M112" s="18">
        <v>0.9</v>
      </c>
      <c r="N112" s="18">
        <v>1</v>
      </c>
      <c r="O112" s="18">
        <v>1</v>
      </c>
      <c r="P112" s="18">
        <v>1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6" t="str">
        <f t="shared" si="10"/>
        <v>demander directement</v>
      </c>
    </row>
    <row r="113" spans="1:28" ht="12">
      <c r="A113" s="16" t="s">
        <v>32</v>
      </c>
      <c r="B113" s="17" t="s">
        <v>209</v>
      </c>
      <c r="C113" s="18"/>
      <c r="D113" s="22" t="s">
        <v>412</v>
      </c>
      <c r="E113" s="22"/>
      <c r="F113" s="22"/>
      <c r="G113" s="18">
        <v>0.28000000000000003</v>
      </c>
      <c r="H113" s="18">
        <v>0.3</v>
      </c>
      <c r="I113" s="18">
        <v>0.41</v>
      </c>
      <c r="J113" s="18">
        <v>0.52</v>
      </c>
      <c r="K113" s="18">
        <v>0.6</v>
      </c>
      <c r="L113" s="18">
        <v>0.68</v>
      </c>
      <c r="M113" s="18">
        <v>0.86</v>
      </c>
      <c r="N113" s="18">
        <v>1</v>
      </c>
      <c r="O113" s="18">
        <v>1</v>
      </c>
      <c r="P113" s="18">
        <v>1</v>
      </c>
      <c r="Q113" s="18">
        <v>1</v>
      </c>
      <c r="R113" s="18">
        <v>1</v>
      </c>
      <c r="S113" s="18">
        <v>1</v>
      </c>
      <c r="T113" s="18">
        <v>1</v>
      </c>
      <c r="U113" s="18">
        <v>1</v>
      </c>
      <c r="V113" s="18">
        <v>1</v>
      </c>
      <c r="W113" s="18">
        <v>1</v>
      </c>
      <c r="X113" s="18">
        <v>1</v>
      </c>
      <c r="Y113" s="16"/>
      <c r="Z113" s="16"/>
      <c r="AA113" s="16"/>
      <c r="AB113" s="26" t="str">
        <f t="shared" si="10"/>
        <v>demander directement</v>
      </c>
    </row>
    <row r="114" spans="1:28" ht="12">
      <c r="A114" s="16" t="s">
        <v>32</v>
      </c>
      <c r="B114" s="17" t="s">
        <v>210</v>
      </c>
      <c r="C114" s="18"/>
      <c r="D114" s="22" t="s">
        <v>412</v>
      </c>
      <c r="E114" s="22"/>
      <c r="F114" s="22"/>
      <c r="G114" s="18">
        <v>0.26</v>
      </c>
      <c r="H114" s="18">
        <v>0.27</v>
      </c>
      <c r="I114" s="18">
        <v>0.37</v>
      </c>
      <c r="J114" s="18">
        <v>0.42</v>
      </c>
      <c r="K114" s="18">
        <v>0.5</v>
      </c>
      <c r="L114" s="18">
        <v>0.64</v>
      </c>
      <c r="M114" s="18">
        <v>0.82</v>
      </c>
      <c r="N114" s="18">
        <v>0.9</v>
      </c>
      <c r="O114" s="18">
        <v>0.92</v>
      </c>
      <c r="P114" s="18">
        <v>0.96</v>
      </c>
      <c r="Q114" s="18">
        <v>1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6"/>
      <c r="Z114" s="16"/>
      <c r="AA114" s="16"/>
      <c r="AB114" s="26" t="str">
        <f t="shared" si="10"/>
        <v>demander directement</v>
      </c>
    </row>
  </sheetData>
  <autoFilter ref="A3:AB3" xr:uid="{1ACB7DE1-CC13-9246-B338-50DC3F9A99D7}"/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38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EC4F-1DDD-7940-9709-98C17716D1FF}">
  <sheetPr>
    <tabColor rgb="FF00B050"/>
  </sheetPr>
  <dimension ref="A1:AB114"/>
  <sheetViews>
    <sheetView zoomScale="126" zoomScaleNormal="126" workbookViewId="0">
      <pane ySplit="3" topLeftCell="A63" activePane="bottomLeft" state="frozen"/>
      <selection sqref="A1:XFD1048576"/>
      <selection pane="bottomLeft" activeCell="C92" sqref="C92:D93"/>
    </sheetView>
  </sheetViews>
  <sheetFormatPr baseColWidth="10" defaultColWidth="11.5" defaultRowHeight="11"/>
  <cols>
    <col min="1" max="1" width="10.5" style="1" customWidth="1"/>
    <col min="2" max="2" width="60.5" style="23" customWidth="1"/>
    <col min="3" max="3" width="7.83203125" style="1" customWidth="1"/>
    <col min="4" max="4" width="7" style="1" customWidth="1"/>
    <col min="5" max="5" width="3.6640625" style="1" customWidth="1"/>
    <col min="6" max="6" width="4.1640625" style="1" customWidth="1"/>
    <col min="7" max="24" width="6" style="1" customWidth="1"/>
    <col min="25" max="27" width="6" style="1" hidden="1" customWidth="1"/>
    <col min="28" max="28" width="14.6640625" style="1" customWidth="1"/>
    <col min="29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124</v>
      </c>
      <c r="B3" s="3" t="s">
        <v>125</v>
      </c>
      <c r="C3" s="2" t="s">
        <v>2</v>
      </c>
      <c r="D3" s="29" t="s">
        <v>430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126</v>
      </c>
      <c r="C4" s="7"/>
      <c r="D4" s="30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35" si="0">AVERAGE(G4:L4)</f>
        <v>0.8933333333333332</v>
      </c>
      <c r="Z4" s="10">
        <f t="shared" ref="Z4:Z35" si="1">AVERAGE(M4:R4)</f>
        <v>1.6500000000000001</v>
      </c>
      <c r="AA4" s="10">
        <f t="shared" ref="AA4:AA35" si="2">AVERAGE(S4:X4)</f>
        <v>1.6000000000000003</v>
      </c>
      <c r="AB4" s="27" t="str">
        <f>HYPERLINK("mailto:info@acoutech.ch?subject= Richiesta: Rapporto di prova su " &amp; B4, "chiedere direttamente")</f>
        <v>chiedere direttamente</v>
      </c>
    </row>
    <row r="5" spans="1:28" ht="12">
      <c r="A5" s="5" t="s">
        <v>20</v>
      </c>
      <c r="B5" s="6" t="s">
        <v>127</v>
      </c>
      <c r="C5" s="7"/>
      <c r="D5" s="30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5" t="str">
        <f t="shared" ref="AB5:AB68" si="3">HYPERLINK("mailto:info@acoutech.ch?subject= Richiesta: Rapporto di prova su " &amp; B5, "chiedere direttamente")</f>
        <v>chiedere direttamente</v>
      </c>
    </row>
    <row r="6" spans="1:28" ht="12">
      <c r="A6" s="5" t="s">
        <v>20</v>
      </c>
      <c r="B6" s="6" t="s">
        <v>128</v>
      </c>
      <c r="C6" s="7"/>
      <c r="D6" s="30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5" t="str">
        <f t="shared" si="3"/>
        <v>chiedere direttamente</v>
      </c>
    </row>
    <row r="7" spans="1:28" ht="12">
      <c r="A7" s="5" t="s">
        <v>20</v>
      </c>
      <c r="B7" s="6" t="s">
        <v>129</v>
      </c>
      <c r="C7" s="7"/>
      <c r="D7" s="30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5" t="str">
        <f t="shared" si="3"/>
        <v>chiedere direttamente</v>
      </c>
    </row>
    <row r="8" spans="1:28" ht="12">
      <c r="A8" s="5" t="s">
        <v>20</v>
      </c>
      <c r="B8" s="6" t="s">
        <v>130</v>
      </c>
      <c r="C8" s="7"/>
      <c r="D8" s="30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5" t="str">
        <f t="shared" si="3"/>
        <v>chiedere direttamente</v>
      </c>
    </row>
    <row r="9" spans="1:28" ht="12">
      <c r="A9" s="5" t="s">
        <v>20</v>
      </c>
      <c r="B9" s="6" t="s">
        <v>131</v>
      </c>
      <c r="C9" s="7"/>
      <c r="D9" s="30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5" t="str">
        <f t="shared" si="3"/>
        <v>chiedere direttamente</v>
      </c>
    </row>
    <row r="10" spans="1:28" ht="12">
      <c r="A10" s="5" t="s">
        <v>20</v>
      </c>
      <c r="B10" s="6" t="s">
        <v>132</v>
      </c>
      <c r="C10" s="7"/>
      <c r="D10" s="30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5" t="str">
        <f t="shared" si="3"/>
        <v>chiedere direttamente</v>
      </c>
    </row>
    <row r="11" spans="1:28" ht="12">
      <c r="A11" s="5" t="s">
        <v>20</v>
      </c>
      <c r="B11" s="6" t="s">
        <v>133</v>
      </c>
      <c r="C11" s="7"/>
      <c r="D11" s="30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5" t="str">
        <f t="shared" si="3"/>
        <v>chiedere direttamente</v>
      </c>
    </row>
    <row r="12" spans="1:28" ht="12">
      <c r="A12" s="5" t="s">
        <v>20</v>
      </c>
      <c r="B12" s="6" t="s">
        <v>134</v>
      </c>
      <c r="C12" s="7"/>
      <c r="D12" s="30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5" t="str">
        <f t="shared" si="3"/>
        <v>chiedere direttamente</v>
      </c>
    </row>
    <row r="13" spans="1:28" ht="12">
      <c r="A13" s="5" t="s">
        <v>20</v>
      </c>
      <c r="B13" s="6" t="s">
        <v>135</v>
      </c>
      <c r="C13" s="7"/>
      <c r="D13" s="30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5" t="str">
        <f t="shared" si="3"/>
        <v>chiedere direttamente</v>
      </c>
    </row>
    <row r="14" spans="1:28" ht="12">
      <c r="A14" s="5" t="s">
        <v>20</v>
      </c>
      <c r="B14" s="6" t="s">
        <v>136</v>
      </c>
      <c r="C14" s="7"/>
      <c r="D14" s="30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5" t="str">
        <f t="shared" si="3"/>
        <v>chiedere direttamente</v>
      </c>
    </row>
    <row r="15" spans="1:28" ht="12">
      <c r="A15" s="5" t="s">
        <v>20</v>
      </c>
      <c r="B15" s="6" t="s">
        <v>137</v>
      </c>
      <c r="C15" s="7"/>
      <c r="D15" s="30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5" t="str">
        <f t="shared" si="3"/>
        <v>chiedere direttamente</v>
      </c>
    </row>
    <row r="16" spans="1:28" ht="12">
      <c r="A16" s="5" t="s">
        <v>20</v>
      </c>
      <c r="B16" s="6" t="s">
        <v>138</v>
      </c>
      <c r="C16" s="7"/>
      <c r="D16" s="30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5" t="str">
        <f t="shared" si="3"/>
        <v>chiedere direttamente</v>
      </c>
    </row>
    <row r="17" spans="1:28" ht="12">
      <c r="A17" s="5" t="s">
        <v>20</v>
      </c>
      <c r="B17" s="6" t="s">
        <v>139</v>
      </c>
      <c r="C17" s="7"/>
      <c r="D17" s="30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5" t="str">
        <f t="shared" si="3"/>
        <v>chiedere direttamente</v>
      </c>
    </row>
    <row r="18" spans="1:28" ht="12">
      <c r="A18" s="5" t="s">
        <v>20</v>
      </c>
      <c r="B18" s="6" t="s">
        <v>140</v>
      </c>
      <c r="C18" s="7"/>
      <c r="D18" s="30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5" t="str">
        <f t="shared" si="3"/>
        <v>chiedere direttamente</v>
      </c>
    </row>
    <row r="19" spans="1:28" ht="12">
      <c r="A19" s="5" t="s">
        <v>31</v>
      </c>
      <c r="B19" s="6" t="s">
        <v>141</v>
      </c>
      <c r="C19" s="7">
        <v>0.1</v>
      </c>
      <c r="D19" s="30" t="s">
        <v>412</v>
      </c>
      <c r="E19" s="12" t="s">
        <v>7</v>
      </c>
      <c r="F19" s="12"/>
      <c r="G19" s="9">
        <v>0.02</v>
      </c>
      <c r="H19" s="9">
        <v>0.05</v>
      </c>
      <c r="I19" s="9">
        <v>0.05</v>
      </c>
      <c r="J19" s="9">
        <v>0.05</v>
      </c>
      <c r="K19" s="9">
        <v>7.0000000000000007E-2</v>
      </c>
      <c r="L19" s="9">
        <v>0.08</v>
      </c>
      <c r="M19" s="9">
        <v>0.1</v>
      </c>
      <c r="N19" s="9">
        <v>0.09</v>
      </c>
      <c r="O19" s="9">
        <v>0.08</v>
      </c>
      <c r="P19" s="9">
        <v>7.0000000000000007E-2</v>
      </c>
      <c r="Q19" s="9">
        <v>0.06</v>
      </c>
      <c r="R19" s="9">
        <v>7.0000000000000007E-2</v>
      </c>
      <c r="S19" s="9">
        <v>0.09</v>
      </c>
      <c r="T19" s="9">
        <v>0.1</v>
      </c>
      <c r="U19" s="9">
        <v>0.12</v>
      </c>
      <c r="V19" s="9">
        <v>0.12</v>
      </c>
      <c r="W19" s="9">
        <v>0.15</v>
      </c>
      <c r="X19" s="9">
        <v>0.15</v>
      </c>
      <c r="Y19" s="9">
        <f t="shared" si="0"/>
        <v>5.3333333333333337E-2</v>
      </c>
      <c r="Z19" s="9">
        <f t="shared" si="1"/>
        <v>7.8333333333333338E-2</v>
      </c>
      <c r="AA19" s="9">
        <f t="shared" si="2"/>
        <v>0.12166666666666666</v>
      </c>
      <c r="AB19" s="25" t="str">
        <f t="shared" si="3"/>
        <v>chiedere direttamente</v>
      </c>
    </row>
    <row r="20" spans="1:28" ht="12">
      <c r="A20" s="5" t="s">
        <v>31</v>
      </c>
      <c r="B20" s="6" t="s">
        <v>142</v>
      </c>
      <c r="C20" s="9">
        <v>0.05</v>
      </c>
      <c r="D20" s="30" t="s">
        <v>412</v>
      </c>
      <c r="E20" s="12" t="s">
        <v>7</v>
      </c>
      <c r="F20" s="12"/>
      <c r="G20" s="9">
        <v>0</v>
      </c>
      <c r="H20" s="9">
        <v>0.03</v>
      </c>
      <c r="I20" s="9">
        <v>0.02</v>
      </c>
      <c r="J20" s="9">
        <v>0.01</v>
      </c>
      <c r="K20" s="9">
        <v>0.02</v>
      </c>
      <c r="L20" s="9">
        <v>0.02</v>
      </c>
      <c r="M20" s="9">
        <v>0.03</v>
      </c>
      <c r="N20" s="9">
        <v>0.03</v>
      </c>
      <c r="O20" s="9">
        <v>0.02</v>
      </c>
      <c r="P20" s="9">
        <v>0.03</v>
      </c>
      <c r="Q20" s="9">
        <v>0.04</v>
      </c>
      <c r="R20" s="9">
        <v>0.04</v>
      </c>
      <c r="S20" s="9">
        <v>0.05</v>
      </c>
      <c r="T20" s="9">
        <v>7.0000000000000007E-2</v>
      </c>
      <c r="U20" s="9">
        <v>7.0000000000000007E-2</v>
      </c>
      <c r="V20" s="9">
        <v>0.06</v>
      </c>
      <c r="W20" s="9">
        <v>0.08</v>
      </c>
      <c r="X20" s="9">
        <v>0.14000000000000001</v>
      </c>
      <c r="Y20" s="9">
        <f t="shared" si="0"/>
        <v>1.6666666666666666E-2</v>
      </c>
      <c r="Z20" s="9">
        <f t="shared" si="1"/>
        <v>3.1666666666666669E-2</v>
      </c>
      <c r="AA20" s="9">
        <f t="shared" si="2"/>
        <v>7.8333333333333338E-2</v>
      </c>
      <c r="AB20" s="25" t="str">
        <f t="shared" si="3"/>
        <v>chiedere direttamente</v>
      </c>
    </row>
    <row r="21" spans="1:28" ht="12">
      <c r="A21" s="5" t="s">
        <v>30</v>
      </c>
      <c r="B21" s="6" t="s">
        <v>143</v>
      </c>
      <c r="C21" s="7"/>
      <c r="D21" s="30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5" t="str">
        <f t="shared" si="3"/>
        <v>chiedere direttamente</v>
      </c>
    </row>
    <row r="22" spans="1:28" ht="12">
      <c r="A22" s="5" t="s">
        <v>30</v>
      </c>
      <c r="B22" s="6" t="s">
        <v>144</v>
      </c>
      <c r="C22" s="7"/>
      <c r="D22" s="30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5" t="str">
        <f t="shared" si="3"/>
        <v>chiedere direttamente</v>
      </c>
    </row>
    <row r="23" spans="1:28" ht="12">
      <c r="A23" s="5" t="s">
        <v>30</v>
      </c>
      <c r="B23" s="6" t="s">
        <v>145</v>
      </c>
      <c r="C23" s="7"/>
      <c r="D23" s="30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5" t="str">
        <f t="shared" si="3"/>
        <v>chiedere direttamente</v>
      </c>
    </row>
    <row r="24" spans="1:28" ht="12">
      <c r="A24" s="5" t="s">
        <v>30</v>
      </c>
      <c r="B24" s="6" t="s">
        <v>146</v>
      </c>
      <c r="C24" s="7"/>
      <c r="D24" s="30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5" t="str">
        <f t="shared" si="3"/>
        <v>chiedere direttamente</v>
      </c>
    </row>
    <row r="25" spans="1:28" ht="12">
      <c r="A25" s="5" t="s">
        <v>30</v>
      </c>
      <c r="B25" s="6" t="s">
        <v>147</v>
      </c>
      <c r="C25" s="7"/>
      <c r="D25" s="30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5" t="str">
        <f t="shared" si="3"/>
        <v>chiedere direttamente</v>
      </c>
    </row>
    <row r="26" spans="1:28" ht="12">
      <c r="A26" s="5" t="s">
        <v>30</v>
      </c>
      <c r="B26" s="6" t="s">
        <v>148</v>
      </c>
      <c r="C26" s="7"/>
      <c r="D26" s="30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5" t="str">
        <f t="shared" si="3"/>
        <v>chiedere direttamente</v>
      </c>
    </row>
    <row r="27" spans="1:28" ht="12">
      <c r="A27" s="5" t="s">
        <v>29</v>
      </c>
      <c r="B27" s="6" t="s">
        <v>96</v>
      </c>
      <c r="C27" s="7"/>
      <c r="D27" s="30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5" t="str">
        <f t="shared" si="3"/>
        <v>chiedere direttamente</v>
      </c>
    </row>
    <row r="28" spans="1:28" ht="12">
      <c r="A28" s="5" t="s">
        <v>29</v>
      </c>
      <c r="B28" s="6" t="s">
        <v>97</v>
      </c>
      <c r="C28" s="7"/>
      <c r="D28" s="30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5" t="str">
        <f t="shared" si="3"/>
        <v>chiedere direttamente</v>
      </c>
    </row>
    <row r="29" spans="1:28" ht="12">
      <c r="A29" s="5" t="s">
        <v>29</v>
      </c>
      <c r="B29" s="6" t="s">
        <v>98</v>
      </c>
      <c r="C29" s="7"/>
      <c r="D29" s="30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5" t="str">
        <f t="shared" si="3"/>
        <v>chiedere direttamente</v>
      </c>
    </row>
    <row r="30" spans="1:28" ht="12">
      <c r="A30" s="5" t="s">
        <v>29</v>
      </c>
      <c r="B30" s="6" t="s">
        <v>99</v>
      </c>
      <c r="C30" s="7"/>
      <c r="D30" s="30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5" t="str">
        <f t="shared" si="3"/>
        <v>chiedere direttamente</v>
      </c>
    </row>
    <row r="31" spans="1:28" ht="12">
      <c r="A31" s="5" t="s">
        <v>29</v>
      </c>
      <c r="B31" s="6" t="s">
        <v>100</v>
      </c>
      <c r="C31" s="7"/>
      <c r="D31" s="30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5" t="str">
        <f t="shared" si="3"/>
        <v>chiedere direttamente</v>
      </c>
    </row>
    <row r="32" spans="1:28" ht="12">
      <c r="A32" s="5" t="s">
        <v>29</v>
      </c>
      <c r="B32" s="6" t="s">
        <v>101</v>
      </c>
      <c r="C32" s="7"/>
      <c r="D32" s="30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5" t="str">
        <f t="shared" si="3"/>
        <v>chiedere direttamente</v>
      </c>
    </row>
    <row r="33" spans="1:28" ht="12">
      <c r="A33" s="5" t="s">
        <v>29</v>
      </c>
      <c r="B33" s="6" t="s">
        <v>102</v>
      </c>
      <c r="C33" s="7"/>
      <c r="D33" s="30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5" t="str">
        <f t="shared" si="3"/>
        <v>chiedere direttamente</v>
      </c>
    </row>
    <row r="34" spans="1:28" ht="12">
      <c r="A34" s="5" t="s">
        <v>29</v>
      </c>
      <c r="B34" s="6" t="s">
        <v>103</v>
      </c>
      <c r="C34" s="7"/>
      <c r="D34" s="30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5" t="str">
        <f t="shared" si="3"/>
        <v>chiedere direttamente</v>
      </c>
    </row>
    <row r="35" spans="1:28" ht="12">
      <c r="A35" s="5" t="s">
        <v>29</v>
      </c>
      <c r="B35" s="6" t="s">
        <v>149</v>
      </c>
      <c r="C35" s="9">
        <v>0.85</v>
      </c>
      <c r="D35" s="30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5" t="str">
        <f t="shared" si="3"/>
        <v>chiedere direttamente</v>
      </c>
    </row>
    <row r="36" spans="1:28" ht="12">
      <c r="A36" s="5" t="s">
        <v>29</v>
      </c>
      <c r="B36" s="6" t="s">
        <v>296</v>
      </c>
      <c r="C36" s="7"/>
      <c r="D36" s="30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ref="Y36:Y67" si="4">AVERAGE(G36:L36)</f>
        <v>0.8833333333333333</v>
      </c>
      <c r="Z36" s="10">
        <f t="shared" ref="Z36:Z67" si="5">AVERAGE(M36:R36)</f>
        <v>1.9966666666666668</v>
      </c>
      <c r="AA36" s="10">
        <f t="shared" ref="AA36:AA67" si="6">AVERAGE(S36:X36)</f>
        <v>2.0350000000000001</v>
      </c>
      <c r="AB36" s="25" t="str">
        <f t="shared" si="3"/>
        <v>chiedere direttamente</v>
      </c>
    </row>
    <row r="37" spans="1:28" ht="12">
      <c r="A37" s="5" t="s">
        <v>29</v>
      </c>
      <c r="B37" s="6" t="s">
        <v>297</v>
      </c>
      <c r="C37" s="7"/>
      <c r="D37" s="30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4"/>
        <v>0.56333333333333335</v>
      </c>
      <c r="Z37" s="10">
        <f t="shared" si="5"/>
        <v>1.7816666666666665</v>
      </c>
      <c r="AA37" s="10">
        <f t="shared" si="6"/>
        <v>1.4649999999999999</v>
      </c>
      <c r="AB37" s="25" t="str">
        <f t="shared" si="3"/>
        <v>chiedere direttamente</v>
      </c>
    </row>
    <row r="38" spans="1:28" ht="12">
      <c r="A38" s="5" t="s">
        <v>29</v>
      </c>
      <c r="B38" s="6" t="s">
        <v>298</v>
      </c>
      <c r="C38" s="7"/>
      <c r="D38" s="30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4"/>
        <v>1.2666666666666666</v>
      </c>
      <c r="Z38" s="10">
        <f t="shared" si="5"/>
        <v>2.855</v>
      </c>
      <c r="AA38" s="10">
        <f t="shared" si="6"/>
        <v>2.9849999999999999</v>
      </c>
      <c r="AB38" s="25" t="str">
        <f t="shared" si="3"/>
        <v>chiedere direttamente</v>
      </c>
    </row>
    <row r="39" spans="1:28">
      <c r="A39" s="5" t="s">
        <v>29</v>
      </c>
      <c r="B39" s="11" t="s">
        <v>299</v>
      </c>
      <c r="C39" s="7"/>
      <c r="D39" s="30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4"/>
        <v>0.75166666666666659</v>
      </c>
      <c r="Z39" s="10">
        <f t="shared" si="5"/>
        <v>2.4466666666666668</v>
      </c>
      <c r="AA39" s="10">
        <f t="shared" si="6"/>
        <v>2.1533333333333338</v>
      </c>
      <c r="AB39" s="25" t="str">
        <f t="shared" si="3"/>
        <v>chiedere direttamente</v>
      </c>
    </row>
    <row r="40" spans="1:28" ht="12">
      <c r="A40" s="5" t="s">
        <v>29</v>
      </c>
      <c r="B40" s="6" t="s">
        <v>300</v>
      </c>
      <c r="C40" s="7"/>
      <c r="D40" s="30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4"/>
        <v>1.6333333333333335</v>
      </c>
      <c r="Z40" s="10">
        <f t="shared" si="5"/>
        <v>3.7949999999999999</v>
      </c>
      <c r="AA40" s="10">
        <f t="shared" si="6"/>
        <v>3.8833333333333333</v>
      </c>
      <c r="AB40" s="25" t="str">
        <f t="shared" si="3"/>
        <v>chiedere direttamente</v>
      </c>
    </row>
    <row r="41" spans="1:28" ht="12">
      <c r="A41" s="5" t="s">
        <v>29</v>
      </c>
      <c r="B41" s="6" t="s">
        <v>301</v>
      </c>
      <c r="C41" s="7"/>
      <c r="D41" s="30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4"/>
        <v>0.97833333333333339</v>
      </c>
      <c r="Z41" s="10">
        <f t="shared" si="5"/>
        <v>3.1983333333333328</v>
      </c>
      <c r="AA41" s="10">
        <f t="shared" si="6"/>
        <v>2.9033333333333329</v>
      </c>
      <c r="AB41" s="25" t="str">
        <f t="shared" si="3"/>
        <v>chiedere direttamente</v>
      </c>
    </row>
    <row r="42" spans="1:28" ht="12">
      <c r="A42" s="5" t="s">
        <v>29</v>
      </c>
      <c r="B42" s="6" t="s">
        <v>302</v>
      </c>
      <c r="C42" s="7"/>
      <c r="D42" s="30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4"/>
        <v>0.21690384477688196</v>
      </c>
      <c r="Z42" s="10">
        <f t="shared" si="5"/>
        <v>0.6256179141143634</v>
      </c>
      <c r="AA42" s="10">
        <f t="shared" si="6"/>
        <v>0.59491353762599253</v>
      </c>
      <c r="AB42" s="25" t="str">
        <f t="shared" si="3"/>
        <v>chiedere direttamente</v>
      </c>
    </row>
    <row r="43" spans="1:28" ht="12">
      <c r="A43" s="5" t="s">
        <v>29</v>
      </c>
      <c r="B43" s="6" t="s">
        <v>303</v>
      </c>
      <c r="C43" s="7"/>
      <c r="D43" s="30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4"/>
        <v>0.27371515224311188</v>
      </c>
      <c r="Z43" s="10">
        <f t="shared" si="5"/>
        <v>0.885411282789763</v>
      </c>
      <c r="AA43" s="10">
        <f t="shared" si="6"/>
        <v>0.89114486498536716</v>
      </c>
      <c r="AB43" s="25" t="str">
        <f t="shared" si="3"/>
        <v>chiedere direttamente</v>
      </c>
    </row>
    <row r="44" spans="1:28" ht="12">
      <c r="A44" s="5" t="s">
        <v>29</v>
      </c>
      <c r="B44" s="6" t="s">
        <v>304</v>
      </c>
      <c r="C44" s="7"/>
      <c r="D44" s="30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4"/>
        <v>0.45597903927731448</v>
      </c>
      <c r="Z44" s="10">
        <f t="shared" si="5"/>
        <v>1.2179798186217192</v>
      </c>
      <c r="AA44" s="10">
        <f t="shared" si="6"/>
        <v>1.1777814253059065</v>
      </c>
      <c r="AB44" s="25" t="str">
        <f t="shared" si="3"/>
        <v>chiedere direttamente</v>
      </c>
    </row>
    <row r="45" spans="1:28" ht="12">
      <c r="A45" s="5" t="s">
        <v>29</v>
      </c>
      <c r="B45" s="6" t="s">
        <v>305</v>
      </c>
      <c r="C45" s="7"/>
      <c r="D45" s="30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4"/>
        <v>0.52666666666666673</v>
      </c>
      <c r="Z45" s="10">
        <f t="shared" si="5"/>
        <v>1.0633333333333332</v>
      </c>
      <c r="AA45" s="10">
        <f t="shared" si="6"/>
        <v>1.0366666666666666</v>
      </c>
      <c r="AB45" s="25" t="str">
        <f t="shared" si="3"/>
        <v>chiedere direttamente</v>
      </c>
    </row>
    <row r="46" spans="1:28" ht="12">
      <c r="A46" s="5" t="s">
        <v>29</v>
      </c>
      <c r="B46" s="6" t="s">
        <v>306</v>
      </c>
      <c r="C46" s="7"/>
      <c r="D46" s="30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4"/>
        <v>0.30000000000000004</v>
      </c>
      <c r="Z46" s="10">
        <f t="shared" si="5"/>
        <v>0.99500000000000011</v>
      </c>
      <c r="AA46" s="10">
        <f t="shared" si="6"/>
        <v>0.77</v>
      </c>
      <c r="AB46" s="25" t="str">
        <f t="shared" si="3"/>
        <v>chiedere direttamente</v>
      </c>
    </row>
    <row r="47" spans="1:28" ht="12">
      <c r="A47" s="5" t="s">
        <v>29</v>
      </c>
      <c r="B47" s="6" t="s">
        <v>307</v>
      </c>
      <c r="C47" s="7"/>
      <c r="D47" s="30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4"/>
        <v>0.64500000000000002</v>
      </c>
      <c r="Z47" s="10">
        <f t="shared" si="5"/>
        <v>1.5250000000000001</v>
      </c>
      <c r="AA47" s="10">
        <f t="shared" si="6"/>
        <v>1.5616666666666665</v>
      </c>
      <c r="AB47" s="25" t="str">
        <f t="shared" si="3"/>
        <v>chiedere direttamente</v>
      </c>
    </row>
    <row r="48" spans="1:28" ht="12">
      <c r="A48" s="5" t="s">
        <v>29</v>
      </c>
      <c r="B48" s="6" t="s">
        <v>308</v>
      </c>
      <c r="C48" s="7"/>
      <c r="D48" s="30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4"/>
        <v>0.89166666666666661</v>
      </c>
      <c r="Z48" s="10">
        <f t="shared" si="5"/>
        <v>2.0349999999999997</v>
      </c>
      <c r="AA48" s="10">
        <f t="shared" si="6"/>
        <v>2.1150000000000002</v>
      </c>
      <c r="AB48" s="25" t="str">
        <f t="shared" si="3"/>
        <v>chiedere direttamente</v>
      </c>
    </row>
    <row r="49" spans="1:28" ht="12">
      <c r="A49" s="5" t="s">
        <v>29</v>
      </c>
      <c r="B49" s="6" t="s">
        <v>309</v>
      </c>
      <c r="C49" s="7"/>
      <c r="D49" s="30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4"/>
        <v>0.21755326736337444</v>
      </c>
      <c r="Z49" s="10">
        <f t="shared" si="5"/>
        <v>0.57224698257587769</v>
      </c>
      <c r="AA49" s="10">
        <f t="shared" si="6"/>
        <v>0.57142129983134737</v>
      </c>
      <c r="AB49" s="25" t="str">
        <f t="shared" si="3"/>
        <v>chiedere direttamente</v>
      </c>
    </row>
    <row r="50" spans="1:28" ht="12">
      <c r="A50" s="5" t="s">
        <v>29</v>
      </c>
      <c r="B50" s="6" t="s">
        <v>150</v>
      </c>
      <c r="C50" s="7"/>
      <c r="D50" s="30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4"/>
        <v>0.48166666666666663</v>
      </c>
      <c r="Z50" s="10">
        <f t="shared" si="5"/>
        <v>1.0766666666666667</v>
      </c>
      <c r="AA50" s="10">
        <f t="shared" si="6"/>
        <v>1.075</v>
      </c>
      <c r="AB50" s="25" t="str">
        <f t="shared" si="3"/>
        <v>chiedere direttamente</v>
      </c>
    </row>
    <row r="51" spans="1:28" ht="12">
      <c r="A51" s="5" t="s">
        <v>29</v>
      </c>
      <c r="B51" s="6" t="s">
        <v>151</v>
      </c>
      <c r="C51" s="7"/>
      <c r="D51" s="30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4"/>
        <v>0.32333333333333331</v>
      </c>
      <c r="Z51" s="10">
        <f t="shared" si="5"/>
        <v>0.9900000000000001</v>
      </c>
      <c r="AA51" s="10">
        <f t="shared" si="6"/>
        <v>0.78333333333333333</v>
      </c>
      <c r="AB51" s="25" t="str">
        <f t="shared" si="3"/>
        <v>chiedere direttamente</v>
      </c>
    </row>
    <row r="52" spans="1:28" ht="12">
      <c r="A52" s="5" t="s">
        <v>29</v>
      </c>
      <c r="B52" s="6" t="s">
        <v>152</v>
      </c>
      <c r="C52" s="7"/>
      <c r="D52" s="30" t="s">
        <v>411</v>
      </c>
      <c r="E52" s="7"/>
      <c r="F52" s="7"/>
      <c r="G52" s="9">
        <v>0.11</v>
      </c>
      <c r="H52" s="9">
        <v>0.16</v>
      </c>
      <c r="I52" s="9">
        <v>0.27</v>
      </c>
      <c r="J52" s="9">
        <v>0.44</v>
      </c>
      <c r="K52" s="9">
        <v>0.57999999999999996</v>
      </c>
      <c r="L52" s="9">
        <v>0.93</v>
      </c>
      <c r="M52" s="9">
        <v>1.26</v>
      </c>
      <c r="N52" s="9">
        <v>1.47</v>
      </c>
      <c r="O52" s="9">
        <v>1.71</v>
      </c>
      <c r="P52" s="9">
        <v>1.69</v>
      </c>
      <c r="Q52" s="9">
        <v>1.56</v>
      </c>
      <c r="R52" s="9">
        <v>1.38</v>
      </c>
      <c r="S52" s="9">
        <v>1.33</v>
      </c>
      <c r="T52" s="9">
        <v>1.2</v>
      </c>
      <c r="U52" s="9">
        <v>1.1599999999999999</v>
      </c>
      <c r="V52" s="9">
        <v>1.1299999999999999</v>
      </c>
      <c r="W52" s="9">
        <v>1.1399999999999999</v>
      </c>
      <c r="X52" s="9">
        <v>1.1200000000000001</v>
      </c>
      <c r="Y52" s="10">
        <f t="shared" si="4"/>
        <v>0.41500000000000004</v>
      </c>
      <c r="Z52" s="10">
        <f t="shared" si="5"/>
        <v>1.5116666666666667</v>
      </c>
      <c r="AA52" s="10">
        <f t="shared" si="6"/>
        <v>1.18</v>
      </c>
      <c r="AB52" s="25" t="str">
        <f t="shared" si="3"/>
        <v>chiedere direttamente</v>
      </c>
    </row>
    <row r="53" spans="1:28" ht="12">
      <c r="A53" s="5" t="s">
        <v>29</v>
      </c>
      <c r="B53" s="6" t="s">
        <v>153</v>
      </c>
      <c r="C53" s="7"/>
      <c r="D53" s="30" t="s">
        <v>411</v>
      </c>
      <c r="E53" s="7"/>
      <c r="F53" s="7"/>
      <c r="G53" s="9">
        <v>0.42</v>
      </c>
      <c r="H53" s="9">
        <v>0.26</v>
      </c>
      <c r="I53" s="9">
        <v>0.56999999999999995</v>
      </c>
      <c r="J53" s="9">
        <v>0.71</v>
      </c>
      <c r="K53" s="9">
        <v>1.04</v>
      </c>
      <c r="L53" s="9">
        <v>1.24</v>
      </c>
      <c r="M53" s="9">
        <v>1.47</v>
      </c>
      <c r="N53" s="9">
        <v>1.41</v>
      </c>
      <c r="O53" s="9">
        <v>1.42</v>
      </c>
      <c r="P53" s="9">
        <v>1.81</v>
      </c>
      <c r="Q53" s="9">
        <v>1.77</v>
      </c>
      <c r="R53" s="9">
        <v>1.84</v>
      </c>
      <c r="S53" s="9">
        <v>1.75</v>
      </c>
      <c r="T53" s="9">
        <v>1.77</v>
      </c>
      <c r="U53" s="9">
        <v>1.62</v>
      </c>
      <c r="V53" s="9">
        <v>1.57</v>
      </c>
      <c r="W53" s="9">
        <v>1.56</v>
      </c>
      <c r="X53" s="9">
        <v>1.63</v>
      </c>
      <c r="Y53" s="10">
        <f t="shared" si="4"/>
        <v>0.70666666666666667</v>
      </c>
      <c r="Z53" s="10">
        <f t="shared" si="5"/>
        <v>1.6199999999999999</v>
      </c>
      <c r="AA53" s="10">
        <f t="shared" si="6"/>
        <v>1.6500000000000004</v>
      </c>
      <c r="AB53" s="25" t="str">
        <f t="shared" si="3"/>
        <v>chiedere direttamente</v>
      </c>
    </row>
    <row r="54" spans="1:28" ht="12">
      <c r="A54" s="5" t="s">
        <v>29</v>
      </c>
      <c r="B54" s="6" t="s">
        <v>154</v>
      </c>
      <c r="C54" s="7"/>
      <c r="D54" s="30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4"/>
        <v>0.16195954833365542</v>
      </c>
      <c r="Z54" s="10">
        <f t="shared" si="5"/>
        <v>0.58365443419631768</v>
      </c>
      <c r="AA54" s="10">
        <f t="shared" si="6"/>
        <v>0.43386478707786003</v>
      </c>
      <c r="AB54" s="25" t="str">
        <f t="shared" si="3"/>
        <v>chiedere direttamente</v>
      </c>
    </row>
    <row r="55" spans="1:28" ht="12">
      <c r="A55" s="5" t="s">
        <v>29</v>
      </c>
      <c r="B55" s="6" t="s">
        <v>155</v>
      </c>
      <c r="C55" s="7"/>
      <c r="D55" s="30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4"/>
        <v>0.19122689201265439</v>
      </c>
      <c r="Z55" s="10">
        <f t="shared" si="5"/>
        <v>0.86180747877919683</v>
      </c>
      <c r="AA55" s="10">
        <f t="shared" si="6"/>
        <v>0.72263863495005687</v>
      </c>
      <c r="AB55" s="25" t="str">
        <f t="shared" si="3"/>
        <v>chiedere direttamente</v>
      </c>
    </row>
    <row r="56" spans="1:28" ht="12">
      <c r="A56" s="5" t="s">
        <v>29</v>
      </c>
      <c r="B56" s="6" t="s">
        <v>156</v>
      </c>
      <c r="C56" s="7"/>
      <c r="D56" s="30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4"/>
        <v>0.32546819165348678</v>
      </c>
      <c r="Z56" s="10">
        <f t="shared" si="5"/>
        <v>1.217708278619148</v>
      </c>
      <c r="AA56" s="10">
        <f t="shared" si="6"/>
        <v>0.92672147524565396</v>
      </c>
      <c r="AB56" s="25" t="str">
        <f t="shared" si="3"/>
        <v>chiedere direttamente</v>
      </c>
    </row>
    <row r="57" spans="1:28" ht="12">
      <c r="A57" s="5" t="s">
        <v>29</v>
      </c>
      <c r="B57" s="6" t="s">
        <v>157</v>
      </c>
      <c r="C57" s="7"/>
      <c r="D57" s="30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4"/>
        <v>0.39166666666666666</v>
      </c>
      <c r="Z57" s="10">
        <f t="shared" si="5"/>
        <v>1.4083333333333334</v>
      </c>
      <c r="AA57" s="10">
        <f t="shared" si="6"/>
        <v>1.1533333333333333</v>
      </c>
      <c r="AB57" s="25" t="str">
        <f t="shared" si="3"/>
        <v>chiedere direttamente</v>
      </c>
    </row>
    <row r="58" spans="1:28" ht="12">
      <c r="A58" s="5" t="s">
        <v>29</v>
      </c>
      <c r="B58" s="6" t="s">
        <v>158</v>
      </c>
      <c r="C58" s="7"/>
      <c r="D58" s="30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4"/>
        <v>0.49833333333333335</v>
      </c>
      <c r="Z58" s="10">
        <f t="shared" si="5"/>
        <v>1.8333333333333333</v>
      </c>
      <c r="AA58" s="10">
        <f t="shared" si="6"/>
        <v>1.5149999999999999</v>
      </c>
      <c r="AB58" s="25" t="str">
        <f t="shared" si="3"/>
        <v>chiedere direttamente</v>
      </c>
    </row>
    <row r="59" spans="1:28" ht="12">
      <c r="A59" s="5" t="s">
        <v>29</v>
      </c>
      <c r="B59" s="6" t="s">
        <v>159</v>
      </c>
      <c r="C59" s="7"/>
      <c r="D59" s="30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0.12158276575185767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4"/>
        <v>0.13620065546996954</v>
      </c>
      <c r="Z59" s="10">
        <f t="shared" si="5"/>
        <v>0.53706594226007809</v>
      </c>
      <c r="AA59" s="10">
        <f t="shared" si="6"/>
        <v>0.42250775802430823</v>
      </c>
      <c r="AB59" s="25" t="str">
        <f t="shared" si="3"/>
        <v>chiedere direttamente</v>
      </c>
    </row>
    <row r="60" spans="1:28" ht="12">
      <c r="A60" s="5" t="s">
        <v>28</v>
      </c>
      <c r="B60" s="6" t="s">
        <v>310</v>
      </c>
      <c r="C60" s="9">
        <v>1</v>
      </c>
      <c r="D60" s="30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4"/>
        <v>0.51500000000000001</v>
      </c>
      <c r="Z60" s="9">
        <f t="shared" si="5"/>
        <v>1.0599999999999998</v>
      </c>
      <c r="AA60" s="9">
        <f t="shared" si="6"/>
        <v>1.1316666666666666</v>
      </c>
      <c r="AB60" s="25" t="str">
        <f t="shared" si="3"/>
        <v>chiedere direttamente</v>
      </c>
    </row>
    <row r="61" spans="1:28" ht="12">
      <c r="A61" s="5" t="s">
        <v>28</v>
      </c>
      <c r="B61" s="6" t="s">
        <v>311</v>
      </c>
      <c r="C61" s="9">
        <v>0.15</v>
      </c>
      <c r="D61" s="30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4"/>
        <v>3.1666666666666669E-2</v>
      </c>
      <c r="Z61" s="9">
        <f t="shared" si="5"/>
        <v>0.125</v>
      </c>
      <c r="AA61" s="9">
        <f t="shared" si="6"/>
        <v>0.29666666666666669</v>
      </c>
      <c r="AB61" s="25" t="str">
        <f t="shared" si="3"/>
        <v>chiedere direttamente</v>
      </c>
    </row>
    <row r="62" spans="1:28" ht="12">
      <c r="A62" s="5" t="s">
        <v>28</v>
      </c>
      <c r="B62" s="6" t="s">
        <v>312</v>
      </c>
      <c r="C62" s="9">
        <v>0.45</v>
      </c>
      <c r="D62" s="30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4"/>
        <v>0.17166666666666666</v>
      </c>
      <c r="Z62" s="9">
        <f t="shared" si="5"/>
        <v>0.42</v>
      </c>
      <c r="AA62" s="9">
        <f t="shared" si="6"/>
        <v>0.54166666666666663</v>
      </c>
      <c r="AB62" s="25" t="str">
        <f t="shared" si="3"/>
        <v>chiedere direttamente</v>
      </c>
    </row>
    <row r="63" spans="1:28" ht="12">
      <c r="A63" s="5" t="s">
        <v>28</v>
      </c>
      <c r="B63" s="6" t="s">
        <v>313</v>
      </c>
      <c r="C63" s="9" t="s">
        <v>11</v>
      </c>
      <c r="D63" s="30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4"/>
        <v>0.3</v>
      </c>
      <c r="Z63" s="9">
        <f t="shared" si="5"/>
        <v>0.66666666666666663</v>
      </c>
      <c r="AA63" s="9">
        <f t="shared" si="6"/>
        <v>0.79333333333333345</v>
      </c>
      <c r="AB63" s="25" t="str">
        <f t="shared" si="3"/>
        <v>chiedere direttamente</v>
      </c>
    </row>
    <row r="64" spans="1:28" ht="12">
      <c r="A64" s="5" t="s">
        <v>28</v>
      </c>
      <c r="B64" s="6" t="s">
        <v>314</v>
      </c>
      <c r="C64" s="9" t="s">
        <v>15</v>
      </c>
      <c r="D64" s="30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4"/>
        <v>0.41666666666666669</v>
      </c>
      <c r="Z64" s="9">
        <f t="shared" si="5"/>
        <v>0.88500000000000012</v>
      </c>
      <c r="AA64" s="9">
        <f t="shared" si="6"/>
        <v>0.97833333333333317</v>
      </c>
      <c r="AB64" s="25" t="str">
        <f t="shared" si="3"/>
        <v>chiedere direttamente</v>
      </c>
    </row>
    <row r="65" spans="1:28" ht="12">
      <c r="A65" s="5" t="s">
        <v>21</v>
      </c>
      <c r="B65" s="6" t="s">
        <v>444</v>
      </c>
      <c r="C65" s="9" t="s">
        <v>41</v>
      </c>
      <c r="D65" s="30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4"/>
        <v>0.11333333333333333</v>
      </c>
      <c r="Z65" s="9">
        <f t="shared" si="5"/>
        <v>0.44</v>
      </c>
      <c r="AA65" s="9">
        <f t="shared" si="6"/>
        <v>0.56333333333333335</v>
      </c>
      <c r="AB65" s="25" t="str">
        <f t="shared" si="3"/>
        <v>chiedere direttamente</v>
      </c>
    </row>
    <row r="66" spans="1:28" ht="12">
      <c r="A66" s="5" t="s">
        <v>21</v>
      </c>
      <c r="B66" s="6" t="s">
        <v>445</v>
      </c>
      <c r="C66" s="9" t="s">
        <v>39</v>
      </c>
      <c r="D66" s="30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4"/>
        <v>0.18117221217310822</v>
      </c>
      <c r="Z66" s="9">
        <f t="shared" si="5"/>
        <v>0.5286062033843556</v>
      </c>
      <c r="AA66" s="9">
        <f t="shared" si="6"/>
        <v>0.68459340196536678</v>
      </c>
      <c r="AB66" s="25" t="str">
        <f t="shared" si="3"/>
        <v>chiedere direttamente</v>
      </c>
    </row>
    <row r="67" spans="1:28" ht="12">
      <c r="A67" s="5" t="s">
        <v>21</v>
      </c>
      <c r="B67" s="6" t="s">
        <v>446</v>
      </c>
      <c r="C67" s="9" t="s">
        <v>11</v>
      </c>
      <c r="D67" s="30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4"/>
        <v>0.26166666666666666</v>
      </c>
      <c r="Z67" s="9">
        <f t="shared" si="5"/>
        <v>0.61166666666666658</v>
      </c>
      <c r="AA67" s="9">
        <f t="shared" si="6"/>
        <v>0.80166666666666675</v>
      </c>
      <c r="AB67" s="25" t="str">
        <f t="shared" si="3"/>
        <v>chiedere direttamente</v>
      </c>
    </row>
    <row r="68" spans="1:28" ht="12">
      <c r="A68" s="5" t="s">
        <v>21</v>
      </c>
      <c r="B68" s="6" t="s">
        <v>447</v>
      </c>
      <c r="C68" s="9">
        <v>0.35</v>
      </c>
      <c r="D68" s="30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7">AVERAGE(G68:L68)</f>
        <v>8.5000000000000006E-2</v>
      </c>
      <c r="Z68" s="9">
        <f t="shared" ref="Z68:Z87" si="8">AVERAGE(M68:R68)</f>
        <v>0.3</v>
      </c>
      <c r="AA68" s="9">
        <f t="shared" ref="AA68:AA87" si="9">AVERAGE(S68:X68)</f>
        <v>0.37833333333333335</v>
      </c>
      <c r="AB68" s="25" t="str">
        <f t="shared" si="3"/>
        <v>chiedere direttamente</v>
      </c>
    </row>
    <row r="69" spans="1:28" ht="12">
      <c r="A69" s="5" t="s">
        <v>21</v>
      </c>
      <c r="B69" s="6" t="s">
        <v>448</v>
      </c>
      <c r="C69" s="9" t="s">
        <v>12</v>
      </c>
      <c r="D69" s="30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7"/>
        <v>0.20333333333333334</v>
      </c>
      <c r="Z69" s="9">
        <f t="shared" si="8"/>
        <v>0.42</v>
      </c>
      <c r="AA69" s="9">
        <f t="shared" si="9"/>
        <v>0.57500000000000007</v>
      </c>
      <c r="AB69" s="25" t="str">
        <f t="shared" ref="AB69:AB114" si="10">HYPERLINK("mailto:info@acoutech.ch?subject= Richiesta: Rapporto di prova su " &amp; B69, "chiedere direttamente")</f>
        <v>chiedere direttamente</v>
      </c>
    </row>
    <row r="70" spans="1:28" ht="12">
      <c r="A70" s="5" t="s">
        <v>21</v>
      </c>
      <c r="B70" s="6" t="s">
        <v>433</v>
      </c>
      <c r="C70" s="7" t="s">
        <v>19</v>
      </c>
      <c r="D70" s="30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7"/>
        <v>0.19666666666666668</v>
      </c>
      <c r="Z70" s="9">
        <f t="shared" si="8"/>
        <v>0.57166666666666666</v>
      </c>
      <c r="AA70" s="9">
        <f t="shared" si="9"/>
        <v>0.76333333333333331</v>
      </c>
      <c r="AB70" s="25" t="str">
        <f t="shared" si="10"/>
        <v>chiedere direttamente</v>
      </c>
    </row>
    <row r="71" spans="1:28" ht="12">
      <c r="A71" s="5" t="s">
        <v>21</v>
      </c>
      <c r="B71" s="6" t="s">
        <v>431</v>
      </c>
      <c r="C71" s="7" t="s">
        <v>40</v>
      </c>
      <c r="D71" s="30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7"/>
        <v>0.30602421410024488</v>
      </c>
      <c r="Z71" s="9">
        <f t="shared" si="8"/>
        <v>0.72361816736472007</v>
      </c>
      <c r="AA71" s="9">
        <f t="shared" si="9"/>
        <v>0.86738515529656501</v>
      </c>
      <c r="AB71" s="25" t="str">
        <f t="shared" si="10"/>
        <v>chiedere direttamente</v>
      </c>
    </row>
    <row r="72" spans="1:28" ht="12">
      <c r="A72" s="5" t="s">
        <v>21</v>
      </c>
      <c r="B72" s="6" t="s">
        <v>432</v>
      </c>
      <c r="C72" s="7" t="s">
        <v>9</v>
      </c>
      <c r="D72" s="30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7"/>
        <v>0.30945994801088167</v>
      </c>
      <c r="Z72" s="9">
        <f t="shared" si="8"/>
        <v>0.83138473768335708</v>
      </c>
      <c r="AA72" s="9">
        <f t="shared" si="9"/>
        <v>0.92657273394960671</v>
      </c>
      <c r="AB72" s="25" t="str">
        <f t="shared" si="10"/>
        <v>chiedere direttamente</v>
      </c>
    </row>
    <row r="73" spans="1:28" ht="12">
      <c r="A73" s="5" t="s">
        <v>21</v>
      </c>
      <c r="B73" s="15" t="s">
        <v>160</v>
      </c>
      <c r="C73" s="7" t="s">
        <v>18</v>
      </c>
      <c r="D73" s="30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7"/>
        <v>0.12573690425439807</v>
      </c>
      <c r="Z73" s="9">
        <f t="shared" si="8"/>
        <v>0.5787053560242521</v>
      </c>
      <c r="AA73" s="9">
        <f t="shared" si="9"/>
        <v>0.74148658113762966</v>
      </c>
      <c r="AB73" s="25" t="str">
        <f t="shared" si="10"/>
        <v>chiedere direttamente</v>
      </c>
    </row>
    <row r="74" spans="1:28" ht="12">
      <c r="A74" s="5" t="s">
        <v>21</v>
      </c>
      <c r="B74" s="6" t="s">
        <v>161</v>
      </c>
      <c r="C74" s="7" t="s">
        <v>41</v>
      </c>
      <c r="D74" s="30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7"/>
        <v>0.1272359122392146</v>
      </c>
      <c r="Z74" s="9">
        <f t="shared" si="8"/>
        <v>0.33765372498583623</v>
      </c>
      <c r="AA74" s="9">
        <f t="shared" si="9"/>
        <v>0.57630408763575491</v>
      </c>
      <c r="AB74" s="25" t="str">
        <f t="shared" si="10"/>
        <v>chiedere direttamente</v>
      </c>
    </row>
    <row r="75" spans="1:28" ht="12">
      <c r="A75" s="5" t="s">
        <v>21</v>
      </c>
      <c r="B75" s="6" t="s">
        <v>415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/>
      <c r="Z75" s="9"/>
      <c r="AA75" s="9"/>
      <c r="AB75" s="25" t="str">
        <f t="shared" si="10"/>
        <v>chiedere direttamente</v>
      </c>
    </row>
    <row r="76" spans="1:28" ht="12">
      <c r="A76" s="5" t="s">
        <v>393</v>
      </c>
      <c r="B76" s="6" t="s">
        <v>402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5" t="str">
        <f t="shared" si="10"/>
        <v>chiedere direttamente</v>
      </c>
    </row>
    <row r="77" spans="1:28" ht="12">
      <c r="A77" s="5" t="s">
        <v>393</v>
      </c>
      <c r="B77" s="6" t="s">
        <v>403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5" t="str">
        <f t="shared" si="10"/>
        <v>chiedere direttamente</v>
      </c>
    </row>
    <row r="78" spans="1:28" ht="12">
      <c r="A78" s="5" t="s">
        <v>393</v>
      </c>
      <c r="B78" s="6" t="s">
        <v>404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5" t="str">
        <f t="shared" si="10"/>
        <v>chiedere direttamente</v>
      </c>
    </row>
    <row r="79" spans="1:28" ht="12">
      <c r="A79" s="5" t="s">
        <v>393</v>
      </c>
      <c r="B79" s="6" t="s">
        <v>405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5" t="str">
        <f t="shared" si="10"/>
        <v>chiedere direttamente</v>
      </c>
    </row>
    <row r="80" spans="1:28" ht="12">
      <c r="A80" s="5" t="s">
        <v>27</v>
      </c>
      <c r="B80" s="6" t="s">
        <v>375</v>
      </c>
      <c r="C80" s="7">
        <v>0.9</v>
      </c>
      <c r="D80" s="30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7"/>
        <v>0.45666666666666672</v>
      </c>
      <c r="Z80" s="9">
        <f t="shared" si="8"/>
        <v>0.89166666666666661</v>
      </c>
      <c r="AA80" s="9">
        <f t="shared" si="9"/>
        <v>0.84333333333333327</v>
      </c>
      <c r="AB80" s="25" t="str">
        <f t="shared" si="10"/>
        <v>chiedere direttamente</v>
      </c>
    </row>
    <row r="81" spans="1:28" ht="12">
      <c r="A81" s="5" t="s">
        <v>27</v>
      </c>
      <c r="B81" s="6" t="s">
        <v>162</v>
      </c>
      <c r="C81" s="9" t="s">
        <v>17</v>
      </c>
      <c r="D81" s="30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7"/>
        <v>7.6666666666666661E-2</v>
      </c>
      <c r="Z81" s="9">
        <f t="shared" si="8"/>
        <v>0.40166666666666667</v>
      </c>
      <c r="AA81" s="9">
        <f t="shared" si="9"/>
        <v>0.74333333333333329</v>
      </c>
      <c r="AB81" s="25" t="str">
        <f t="shared" si="10"/>
        <v>chiedere direttamente</v>
      </c>
    </row>
    <row r="82" spans="1:28" ht="12">
      <c r="A82" s="5" t="s">
        <v>27</v>
      </c>
      <c r="B82" s="6" t="s">
        <v>163</v>
      </c>
      <c r="C82" s="7" t="s">
        <v>13</v>
      </c>
      <c r="D82" s="30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7"/>
        <v>2.1666666666666667E-2</v>
      </c>
      <c r="Z82" s="9">
        <f t="shared" si="8"/>
        <v>0.10500000000000002</v>
      </c>
      <c r="AA82" s="9">
        <f t="shared" si="9"/>
        <v>0.35166666666666674</v>
      </c>
      <c r="AB82" s="25" t="str">
        <f t="shared" si="10"/>
        <v>chiedere direttamente</v>
      </c>
    </row>
    <row r="83" spans="1:28" ht="12">
      <c r="A83" s="5" t="s">
        <v>27</v>
      </c>
      <c r="B83" s="6" t="s">
        <v>164</v>
      </c>
      <c r="C83" s="9" t="s">
        <v>38</v>
      </c>
      <c r="D83" s="30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7"/>
        <v>0.15833333333333335</v>
      </c>
      <c r="Z83" s="9">
        <f t="shared" si="8"/>
        <v>0.75666666666666671</v>
      </c>
      <c r="AA83" s="9">
        <f t="shared" si="9"/>
        <v>0.84833333333333327</v>
      </c>
      <c r="AB83" s="25" t="str">
        <f t="shared" si="10"/>
        <v>chiedere direttamente</v>
      </c>
    </row>
    <row r="84" spans="1:28" ht="12">
      <c r="A84" s="5" t="s">
        <v>27</v>
      </c>
      <c r="B84" s="6" t="s">
        <v>165</v>
      </c>
      <c r="C84" s="9" t="s">
        <v>9</v>
      </c>
      <c r="D84" s="30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7"/>
        <v>0.42166666666666669</v>
      </c>
      <c r="Z84" s="9">
        <f t="shared" si="8"/>
        <v>0.86</v>
      </c>
      <c r="AA84" s="9">
        <f t="shared" si="9"/>
        <v>0.94000000000000006</v>
      </c>
      <c r="AB84" s="25" t="str">
        <f t="shared" si="10"/>
        <v>chiedere direttamente</v>
      </c>
    </row>
    <row r="85" spans="1:28" ht="12">
      <c r="A85" s="5" t="s">
        <v>27</v>
      </c>
      <c r="B85" s="6" t="s">
        <v>166</v>
      </c>
      <c r="C85" s="9">
        <v>0.95</v>
      </c>
      <c r="D85" s="30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7"/>
        <v>0.54833333333333334</v>
      </c>
      <c r="Z85" s="9">
        <f t="shared" si="8"/>
        <v>0.94166666666666654</v>
      </c>
      <c r="AA85" s="9">
        <f t="shared" si="9"/>
        <v>0.875</v>
      </c>
      <c r="AB85" s="25" t="str">
        <f t="shared" si="10"/>
        <v>chiedere direttamente</v>
      </c>
    </row>
    <row r="86" spans="1:28" ht="12">
      <c r="A86" s="5" t="s">
        <v>27</v>
      </c>
      <c r="B86" s="6" t="s">
        <v>167</v>
      </c>
      <c r="C86" s="9" t="s">
        <v>37</v>
      </c>
      <c r="D86" s="30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7"/>
        <v>7.166666666666667E-2</v>
      </c>
      <c r="Z86" s="9">
        <f t="shared" si="8"/>
        <v>0.23499999999999999</v>
      </c>
      <c r="AA86" s="9">
        <f t="shared" si="9"/>
        <v>0.47666666666666663</v>
      </c>
      <c r="AB86" s="25" t="str">
        <f t="shared" si="10"/>
        <v>chiedere direttamente</v>
      </c>
    </row>
    <row r="87" spans="1:28" ht="12">
      <c r="A87" s="5" t="s">
        <v>27</v>
      </c>
      <c r="B87" s="6" t="s">
        <v>168</v>
      </c>
      <c r="C87" s="9" t="s">
        <v>36</v>
      </c>
      <c r="D87" s="30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7"/>
        <v>1.4560024143174886E-2</v>
      </c>
      <c r="Z87" s="9">
        <f t="shared" si="8"/>
        <v>7.2073729240634501E-2</v>
      </c>
      <c r="AA87" s="9">
        <f t="shared" si="9"/>
        <v>0.26386887939463544</v>
      </c>
      <c r="AB87" s="25" t="str">
        <f t="shared" si="10"/>
        <v>chiedere direttamente</v>
      </c>
    </row>
    <row r="88" spans="1:28" ht="12">
      <c r="A88" s="5" t="s">
        <v>34</v>
      </c>
      <c r="B88" s="6" t="s">
        <v>169</v>
      </c>
      <c r="C88" s="9">
        <v>0.86</v>
      </c>
      <c r="D88" s="30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5" t="str">
        <f t="shared" si="10"/>
        <v>chiedere direttamente</v>
      </c>
    </row>
    <row r="89" spans="1:28" ht="12">
      <c r="A89" s="5" t="s">
        <v>34</v>
      </c>
      <c r="B89" s="6" t="s">
        <v>170</v>
      </c>
      <c r="C89" s="9">
        <v>0.7</v>
      </c>
      <c r="D89" s="30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5" t="str">
        <f t="shared" si="10"/>
        <v>chiedere direttamente</v>
      </c>
    </row>
    <row r="90" spans="1:28" ht="12">
      <c r="A90" s="5" t="s">
        <v>34</v>
      </c>
      <c r="B90" s="6" t="s">
        <v>171</v>
      </c>
      <c r="C90" s="9">
        <v>0.9</v>
      </c>
      <c r="D90" s="30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5" t="str">
        <f t="shared" si="10"/>
        <v>chiedere direttamente</v>
      </c>
    </row>
    <row r="91" spans="1:28" ht="12">
      <c r="A91" s="5" t="s">
        <v>34</v>
      </c>
      <c r="B91" s="6" t="s">
        <v>172</v>
      </c>
      <c r="C91" s="9">
        <v>0.98</v>
      </c>
      <c r="D91" s="30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5" t="str">
        <f t="shared" si="10"/>
        <v>chiedere direttamente</v>
      </c>
    </row>
    <row r="92" spans="1:28" ht="12">
      <c r="A92" s="5" t="s">
        <v>34</v>
      </c>
      <c r="B92" s="6" t="s">
        <v>456</v>
      </c>
      <c r="C92" s="9" t="s">
        <v>462</v>
      </c>
      <c r="D92" s="28" t="s">
        <v>2</v>
      </c>
      <c r="E92" s="12" t="s">
        <v>10</v>
      </c>
      <c r="F92" s="12"/>
      <c r="G92" s="9">
        <v>0.06</v>
      </c>
      <c r="H92" s="9">
        <v>0.08</v>
      </c>
      <c r="I92" s="9">
        <v>0.12</v>
      </c>
      <c r="J92" s="9">
        <v>0.19</v>
      </c>
      <c r="K92" s="9">
        <v>0.28999999999999998</v>
      </c>
      <c r="L92" s="9">
        <v>0.41</v>
      </c>
      <c r="M92" s="9">
        <v>0.56999999999999995</v>
      </c>
      <c r="N92" s="9">
        <v>0.75</v>
      </c>
      <c r="O92" s="9">
        <v>0.87</v>
      </c>
      <c r="P92" s="9">
        <v>0.95</v>
      </c>
      <c r="Q92" s="9">
        <v>1</v>
      </c>
      <c r="R92" s="9">
        <v>1</v>
      </c>
      <c r="S92" s="9">
        <v>1.03</v>
      </c>
      <c r="T92" s="9">
        <v>1.02</v>
      </c>
      <c r="U92" s="9">
        <v>0.99</v>
      </c>
      <c r="V92" s="9">
        <v>0.97</v>
      </c>
      <c r="W92" s="9">
        <v>0.97</v>
      </c>
      <c r="X92" s="9">
        <v>0.93</v>
      </c>
      <c r="Y92" s="9"/>
      <c r="Z92" s="9"/>
      <c r="AA92" s="9"/>
      <c r="AB92" s="24" t="str">
        <f t="shared" ref="AB92:AB93" si="11">HYPERLINK("mailto:info@acoutech.ch?subject= Anfrage: Prüfbericht zu" &amp; B92, "direkt anfragen")</f>
        <v>direkt anfragen</v>
      </c>
    </row>
    <row r="93" spans="1:28" ht="12">
      <c r="A93" s="5" t="s">
        <v>34</v>
      </c>
      <c r="B93" s="6" t="s">
        <v>460</v>
      </c>
      <c r="C93" s="9">
        <v>1</v>
      </c>
      <c r="D93" s="28" t="s">
        <v>2</v>
      </c>
      <c r="E93" s="12" t="s">
        <v>6</v>
      </c>
      <c r="F93" s="12"/>
      <c r="G93" s="9">
        <v>0</v>
      </c>
      <c r="H93" s="9">
        <v>0.14000000000000001</v>
      </c>
      <c r="I93" s="9">
        <v>0.37</v>
      </c>
      <c r="J93" s="9">
        <v>0.81</v>
      </c>
      <c r="K93" s="9">
        <v>1.29</v>
      </c>
      <c r="L93" s="9">
        <v>1.33</v>
      </c>
      <c r="M93" s="9">
        <v>1.34</v>
      </c>
      <c r="N93" s="9">
        <v>1.33</v>
      </c>
      <c r="O93" s="9">
        <v>1.24</v>
      </c>
      <c r="P93" s="9">
        <v>1.2</v>
      </c>
      <c r="Q93" s="9">
        <v>1.1299999999999999</v>
      </c>
      <c r="R93" s="9">
        <v>1.05</v>
      </c>
      <c r="S93" s="9">
        <v>1.01</v>
      </c>
      <c r="T93" s="9">
        <v>0.99</v>
      </c>
      <c r="U93" s="9">
        <v>0.97</v>
      </c>
      <c r="V93" s="9">
        <v>0.98</v>
      </c>
      <c r="W93" s="9">
        <v>0.99</v>
      </c>
      <c r="X93" s="9">
        <v>0.92</v>
      </c>
      <c r="Y93" s="9"/>
      <c r="Z93" s="9"/>
      <c r="AA93" s="9"/>
      <c r="AB93" s="24" t="str">
        <f t="shared" si="11"/>
        <v>direkt anfragen</v>
      </c>
    </row>
    <row r="94" spans="1:28" ht="12">
      <c r="A94" s="16" t="s">
        <v>32</v>
      </c>
      <c r="B94" s="17" t="s">
        <v>173</v>
      </c>
      <c r="C94" s="18">
        <v>0.48</v>
      </c>
      <c r="D94" s="31" t="s">
        <v>412</v>
      </c>
      <c r="E94" s="19" t="s">
        <v>8</v>
      </c>
      <c r="F94" s="19"/>
      <c r="G94" s="16">
        <v>7.0000000000000007E-2</v>
      </c>
      <c r="H94" s="16">
        <v>0.08</v>
      </c>
      <c r="I94" s="20">
        <v>0.1</v>
      </c>
      <c r="J94" s="20">
        <v>0.18</v>
      </c>
      <c r="K94" s="20">
        <v>0.21</v>
      </c>
      <c r="L94" s="20">
        <v>0.3</v>
      </c>
      <c r="M94" s="20">
        <v>0.4</v>
      </c>
      <c r="N94" s="20">
        <v>0.44</v>
      </c>
      <c r="O94" s="20">
        <v>0.51</v>
      </c>
      <c r="P94" s="20">
        <v>0.6</v>
      </c>
      <c r="Q94" s="20">
        <v>0.61</v>
      </c>
      <c r="R94" s="20">
        <v>0.77</v>
      </c>
      <c r="S94" s="20">
        <v>0.78</v>
      </c>
      <c r="T94" s="20">
        <v>0.76</v>
      </c>
      <c r="U94" s="20">
        <v>0.75</v>
      </c>
      <c r="V94" s="20">
        <v>0.72</v>
      </c>
      <c r="W94" s="20">
        <v>0.7</v>
      </c>
      <c r="X94" s="20">
        <v>0.65</v>
      </c>
      <c r="Y94" s="16"/>
      <c r="Z94" s="16"/>
      <c r="AA94" s="16"/>
      <c r="AB94" s="25" t="str">
        <f t="shared" si="10"/>
        <v>chiedere direttamente</v>
      </c>
    </row>
    <row r="95" spans="1:28" ht="12">
      <c r="A95" s="16" t="s">
        <v>32</v>
      </c>
      <c r="B95" s="17" t="s">
        <v>174</v>
      </c>
      <c r="C95" s="18">
        <v>0.7</v>
      </c>
      <c r="D95" s="31" t="s">
        <v>412</v>
      </c>
      <c r="E95" s="19" t="s">
        <v>10</v>
      </c>
      <c r="F95" s="19"/>
      <c r="G95" s="16">
        <v>0.1</v>
      </c>
      <c r="H95" s="16">
        <v>0.2</v>
      </c>
      <c r="I95" s="20">
        <v>0.24</v>
      </c>
      <c r="J95" s="20">
        <v>0.28000000000000003</v>
      </c>
      <c r="K95" s="20">
        <v>0.33</v>
      </c>
      <c r="L95" s="20">
        <v>0.35</v>
      </c>
      <c r="M95" s="20">
        <v>0.52</v>
      </c>
      <c r="N95" s="20">
        <v>0.6</v>
      </c>
      <c r="O95" s="20">
        <v>0.62</v>
      </c>
      <c r="P95" s="20">
        <v>0.71</v>
      </c>
      <c r="Q95" s="20">
        <v>0.8</v>
      </c>
      <c r="R95" s="20">
        <v>0.83</v>
      </c>
      <c r="S95" s="20">
        <v>0.88</v>
      </c>
      <c r="T95" s="20">
        <v>0.93</v>
      </c>
      <c r="U95" s="20">
        <v>0.93</v>
      </c>
      <c r="V95" s="20">
        <v>0.91</v>
      </c>
      <c r="W95" s="20">
        <v>0.91</v>
      </c>
      <c r="X95" s="20">
        <v>0.9</v>
      </c>
      <c r="Y95" s="16"/>
      <c r="Z95" s="16"/>
      <c r="AA95" s="16"/>
      <c r="AB95" s="25" t="str">
        <f t="shared" si="10"/>
        <v>chiedere direttamente</v>
      </c>
    </row>
    <row r="96" spans="1:28">
      <c r="A96" s="21" t="s">
        <v>32</v>
      </c>
      <c r="B96" s="16" t="s">
        <v>175</v>
      </c>
      <c r="C96" s="18">
        <v>0.74</v>
      </c>
      <c r="D96" s="31" t="s">
        <v>412</v>
      </c>
      <c r="E96" s="22" t="s">
        <v>10</v>
      </c>
      <c r="F96" s="22"/>
      <c r="G96" s="18">
        <v>0.16</v>
      </c>
      <c r="H96" s="18">
        <v>0.24</v>
      </c>
      <c r="I96" s="18">
        <v>0.28000000000000003</v>
      </c>
      <c r="J96" s="18">
        <v>0.36</v>
      </c>
      <c r="K96" s="18">
        <v>0.43</v>
      </c>
      <c r="L96" s="18">
        <v>0.48</v>
      </c>
      <c r="M96" s="18">
        <v>0.62</v>
      </c>
      <c r="N96" s="18">
        <v>0.72</v>
      </c>
      <c r="O96" s="18">
        <v>0.74</v>
      </c>
      <c r="P96" s="18">
        <v>0.78</v>
      </c>
      <c r="Q96" s="18">
        <v>0.9</v>
      </c>
      <c r="R96" s="18">
        <v>0.91</v>
      </c>
      <c r="S96" s="18">
        <v>0.92</v>
      </c>
      <c r="T96" s="18">
        <v>0.93</v>
      </c>
      <c r="U96" s="18">
        <v>0.93</v>
      </c>
      <c r="V96" s="18">
        <v>0.92</v>
      </c>
      <c r="W96" s="18">
        <v>0.92</v>
      </c>
      <c r="X96" s="18">
        <v>0.9</v>
      </c>
      <c r="Y96" s="18"/>
      <c r="Z96" s="18"/>
      <c r="AA96" s="18"/>
      <c r="AB96" s="25" t="str">
        <f t="shared" si="10"/>
        <v>chiedere direttamente</v>
      </c>
    </row>
    <row r="97" spans="1:28">
      <c r="A97" s="21" t="s">
        <v>32</v>
      </c>
      <c r="B97" s="16" t="s">
        <v>176</v>
      </c>
      <c r="C97" s="18">
        <v>0.65</v>
      </c>
      <c r="D97" s="31" t="s">
        <v>412</v>
      </c>
      <c r="E97" s="22" t="s">
        <v>10</v>
      </c>
      <c r="F97" s="22"/>
      <c r="G97" s="18">
        <v>0.05</v>
      </c>
      <c r="H97" s="18">
        <v>0.1</v>
      </c>
      <c r="I97" s="18">
        <v>0.18</v>
      </c>
      <c r="J97" s="18">
        <v>0.28999999999999998</v>
      </c>
      <c r="K97" s="18">
        <v>0.4</v>
      </c>
      <c r="L97" s="18">
        <v>0.53</v>
      </c>
      <c r="M97" s="18">
        <v>0.68</v>
      </c>
      <c r="N97" s="18">
        <v>0.79</v>
      </c>
      <c r="O97" s="18">
        <v>0.82</v>
      </c>
      <c r="P97" s="18">
        <v>0.98</v>
      </c>
      <c r="Q97" s="18">
        <v>0.99</v>
      </c>
      <c r="R97" s="18">
        <v>0.99</v>
      </c>
      <c r="S97" s="18">
        <v>1</v>
      </c>
      <c r="T97" s="18">
        <v>0.98</v>
      </c>
      <c r="U97" s="18">
        <v>0.98</v>
      </c>
      <c r="V97" s="18">
        <v>0.97</v>
      </c>
      <c r="W97" s="18">
        <v>0.98</v>
      </c>
      <c r="X97" s="18">
        <v>0.98</v>
      </c>
      <c r="Y97" s="18"/>
      <c r="Z97" s="18"/>
      <c r="AA97" s="18"/>
      <c r="AB97" s="25" t="str">
        <f t="shared" si="10"/>
        <v>chiedere direttamente</v>
      </c>
    </row>
    <row r="98" spans="1:28">
      <c r="A98" s="21" t="s">
        <v>32</v>
      </c>
      <c r="B98" s="16" t="s">
        <v>234</v>
      </c>
      <c r="C98" s="18">
        <v>0.55000000000000004</v>
      </c>
      <c r="D98" s="31" t="s">
        <v>412</v>
      </c>
      <c r="E98" s="22" t="s">
        <v>8</v>
      </c>
      <c r="F98" s="22"/>
      <c r="G98" s="18">
        <v>0.06</v>
      </c>
      <c r="H98" s="18">
        <v>0.06</v>
      </c>
      <c r="I98" s="18">
        <v>0.1</v>
      </c>
      <c r="J98" s="18">
        <v>0.12</v>
      </c>
      <c r="K98" s="18">
        <v>0.23</v>
      </c>
      <c r="L98" s="18">
        <v>0.43</v>
      </c>
      <c r="M98" s="18">
        <v>0.77</v>
      </c>
      <c r="N98" s="18">
        <v>1</v>
      </c>
      <c r="O98" s="18">
        <v>1</v>
      </c>
      <c r="P98" s="18">
        <v>0.82</v>
      </c>
      <c r="Q98" s="18">
        <v>0.75</v>
      </c>
      <c r="R98" s="18">
        <v>0.79</v>
      </c>
      <c r="S98" s="18">
        <v>0.89</v>
      </c>
      <c r="T98" s="18">
        <v>0.82</v>
      </c>
      <c r="U98" s="18">
        <v>0.7</v>
      </c>
      <c r="V98" s="18">
        <v>0.77</v>
      </c>
      <c r="W98" s="18">
        <v>0.82</v>
      </c>
      <c r="X98" s="18">
        <v>0.69</v>
      </c>
      <c r="Y98" s="18"/>
      <c r="Z98" s="18"/>
      <c r="AA98" s="18"/>
      <c r="AB98" s="25" t="str">
        <f t="shared" si="10"/>
        <v>chiedere direttamente</v>
      </c>
    </row>
    <row r="99" spans="1:28">
      <c r="A99" s="21" t="s">
        <v>32</v>
      </c>
      <c r="B99" s="16" t="s">
        <v>235</v>
      </c>
      <c r="C99" s="18">
        <v>1</v>
      </c>
      <c r="D99" s="31" t="s">
        <v>412</v>
      </c>
      <c r="E99" s="22" t="s">
        <v>6</v>
      </c>
      <c r="F99" s="22"/>
      <c r="G99" s="18">
        <v>0.13</v>
      </c>
      <c r="H99" s="18">
        <v>0.16</v>
      </c>
      <c r="I99" s="18">
        <v>0.28000000000000003</v>
      </c>
      <c r="J99" s="18">
        <v>0.4</v>
      </c>
      <c r="K99" s="18">
        <v>0.69</v>
      </c>
      <c r="L99" s="18">
        <v>1.1299999999999999</v>
      </c>
      <c r="M99" s="18">
        <v>1.01</v>
      </c>
      <c r="N99" s="18">
        <v>0.99</v>
      </c>
      <c r="O99" s="18">
        <v>1.03</v>
      </c>
      <c r="P99" s="18">
        <v>1.1200000000000001</v>
      </c>
      <c r="Q99" s="18">
        <v>1.0900000000000001</v>
      </c>
      <c r="R99" s="18">
        <v>1.07</v>
      </c>
      <c r="S99" s="18">
        <v>1.02</v>
      </c>
      <c r="T99" s="18">
        <v>1.0900000000000001</v>
      </c>
      <c r="U99" s="18">
        <v>1.05</v>
      </c>
      <c r="V99" s="18">
        <v>0.97</v>
      </c>
      <c r="W99" s="18">
        <v>0.91</v>
      </c>
      <c r="X99" s="18">
        <v>0.89</v>
      </c>
      <c r="Y99" s="18"/>
      <c r="Z99" s="18"/>
      <c r="AA99" s="18"/>
      <c r="AB99" s="25" t="str">
        <f t="shared" si="10"/>
        <v>chiedere direttamente</v>
      </c>
    </row>
    <row r="100" spans="1:28" ht="12">
      <c r="A100" s="16" t="s">
        <v>32</v>
      </c>
      <c r="B100" s="17" t="s">
        <v>177</v>
      </c>
      <c r="C100" s="18">
        <v>0.45</v>
      </c>
      <c r="D100" s="31" t="s">
        <v>412</v>
      </c>
      <c r="E100" s="19" t="s">
        <v>8</v>
      </c>
      <c r="F100" s="19"/>
      <c r="G100" s="16">
        <v>0.03</v>
      </c>
      <c r="H100" s="16">
        <v>0.08</v>
      </c>
      <c r="I100" s="16">
        <v>0.1</v>
      </c>
      <c r="J100" s="16">
        <v>0.14000000000000001</v>
      </c>
      <c r="K100" s="16">
        <v>0.18</v>
      </c>
      <c r="L100" s="16">
        <v>0.24</v>
      </c>
      <c r="M100" s="16">
        <v>0.32</v>
      </c>
      <c r="N100" s="16">
        <v>0.41</v>
      </c>
      <c r="O100" s="16">
        <v>0.48</v>
      </c>
      <c r="P100" s="16">
        <v>0.56999999999999995</v>
      </c>
      <c r="Q100" s="16">
        <v>0.69</v>
      </c>
      <c r="R100" s="16">
        <v>0.75</v>
      </c>
      <c r="S100" s="16">
        <v>0.78</v>
      </c>
      <c r="T100" s="16">
        <v>0.84</v>
      </c>
      <c r="U100" s="16">
        <v>0.87</v>
      </c>
      <c r="V100" s="16">
        <v>0.88</v>
      </c>
      <c r="W100" s="16">
        <v>0.87</v>
      </c>
      <c r="X100" s="16">
        <v>0.9</v>
      </c>
      <c r="Y100" s="16"/>
      <c r="Z100" s="16"/>
      <c r="AA100" s="16"/>
      <c r="AB100" s="25" t="str">
        <f t="shared" si="10"/>
        <v>chiedere direttamente</v>
      </c>
    </row>
    <row r="101" spans="1:28" ht="12">
      <c r="A101" s="16" t="s">
        <v>32</v>
      </c>
      <c r="B101" s="17" t="s">
        <v>178</v>
      </c>
      <c r="C101" s="18">
        <v>0.7</v>
      </c>
      <c r="D101" s="31" t="s">
        <v>412</v>
      </c>
      <c r="E101" s="19" t="s">
        <v>10</v>
      </c>
      <c r="F101" s="19"/>
      <c r="G101" s="18">
        <v>0.1</v>
      </c>
      <c r="H101" s="18">
        <v>0.15</v>
      </c>
      <c r="I101" s="18">
        <v>0.22</v>
      </c>
      <c r="J101" s="18">
        <v>0.28999999999999998</v>
      </c>
      <c r="K101" s="18">
        <v>0.43</v>
      </c>
      <c r="L101" s="18">
        <v>0.53</v>
      </c>
      <c r="M101" s="18">
        <v>0.65</v>
      </c>
      <c r="N101" s="18">
        <v>0.78</v>
      </c>
      <c r="O101" s="18">
        <v>0.83</v>
      </c>
      <c r="P101" s="18">
        <v>0.87</v>
      </c>
      <c r="Q101" s="18">
        <v>0.93</v>
      </c>
      <c r="R101" s="18">
        <v>0.99</v>
      </c>
      <c r="S101" s="18">
        <v>0.98</v>
      </c>
      <c r="T101" s="18">
        <v>1</v>
      </c>
      <c r="U101" s="18">
        <v>0.99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5" t="str">
        <f t="shared" si="10"/>
        <v>chiedere direttamente</v>
      </c>
    </row>
    <row r="102" spans="1:28" ht="12">
      <c r="A102" s="16" t="s">
        <v>32</v>
      </c>
      <c r="B102" s="17" t="s">
        <v>179</v>
      </c>
      <c r="C102" s="18">
        <v>0.85</v>
      </c>
      <c r="D102" s="31" t="s">
        <v>412</v>
      </c>
      <c r="E102" s="22" t="s">
        <v>16</v>
      </c>
      <c r="F102" s="22"/>
      <c r="G102" s="18">
        <v>0.11</v>
      </c>
      <c r="H102" s="18">
        <v>0.19</v>
      </c>
      <c r="I102" s="18">
        <v>0.32</v>
      </c>
      <c r="J102" s="18">
        <v>0.41</v>
      </c>
      <c r="K102" s="18">
        <v>0.56000000000000005</v>
      </c>
      <c r="L102" s="18">
        <v>0.7</v>
      </c>
      <c r="M102" s="18">
        <v>0.8</v>
      </c>
      <c r="N102" s="18">
        <v>0.91</v>
      </c>
      <c r="O102" s="18">
        <v>0.95</v>
      </c>
      <c r="P102" s="18">
        <v>1</v>
      </c>
      <c r="Q102" s="18">
        <v>1</v>
      </c>
      <c r="R102" s="18">
        <v>1</v>
      </c>
      <c r="S102" s="18">
        <v>0.99</v>
      </c>
      <c r="T102" s="18">
        <v>1</v>
      </c>
      <c r="U102" s="18">
        <v>1</v>
      </c>
      <c r="V102" s="18">
        <v>1</v>
      </c>
      <c r="W102" s="18">
        <v>1</v>
      </c>
      <c r="X102" s="18">
        <v>1</v>
      </c>
      <c r="Y102" s="16"/>
      <c r="Z102" s="16"/>
      <c r="AA102" s="16"/>
      <c r="AB102" s="25" t="str">
        <f t="shared" si="10"/>
        <v>chiedere direttamente</v>
      </c>
    </row>
    <row r="103" spans="1:28" ht="12">
      <c r="A103" s="16" t="s">
        <v>32</v>
      </c>
      <c r="B103" s="17" t="s">
        <v>180</v>
      </c>
      <c r="C103" s="18">
        <v>0.95</v>
      </c>
      <c r="D103" s="31" t="s">
        <v>412</v>
      </c>
      <c r="E103" s="22" t="s">
        <v>6</v>
      </c>
      <c r="F103" s="22"/>
      <c r="G103" s="18">
        <v>0.09</v>
      </c>
      <c r="H103" s="18">
        <v>0.23</v>
      </c>
      <c r="I103" s="18">
        <v>0.37</v>
      </c>
      <c r="J103" s="18">
        <v>0.5</v>
      </c>
      <c r="K103" s="18">
        <v>0.67</v>
      </c>
      <c r="L103" s="18">
        <v>0.83</v>
      </c>
      <c r="M103" s="18">
        <v>0.93</v>
      </c>
      <c r="N103" s="18">
        <v>0.99</v>
      </c>
      <c r="O103" s="18">
        <v>1</v>
      </c>
      <c r="P103" s="18">
        <v>1</v>
      </c>
      <c r="Q103" s="18">
        <v>1</v>
      </c>
      <c r="R103" s="18">
        <v>1</v>
      </c>
      <c r="S103" s="18">
        <v>1</v>
      </c>
      <c r="T103" s="18">
        <v>1</v>
      </c>
      <c r="U103" s="18">
        <v>1</v>
      </c>
      <c r="V103" s="18">
        <v>1</v>
      </c>
      <c r="W103" s="18">
        <v>0.99</v>
      </c>
      <c r="X103" s="18">
        <v>1</v>
      </c>
      <c r="Y103" s="16"/>
      <c r="Z103" s="16"/>
      <c r="AA103" s="16"/>
      <c r="AB103" s="25" t="str">
        <f t="shared" si="10"/>
        <v>chiedere direttamente</v>
      </c>
    </row>
    <row r="104" spans="1:28" ht="12">
      <c r="A104" s="16" t="s">
        <v>32</v>
      </c>
      <c r="B104" s="17" t="s">
        <v>181</v>
      </c>
      <c r="C104" s="18">
        <v>0.7</v>
      </c>
      <c r="D104" s="31" t="s">
        <v>412</v>
      </c>
      <c r="E104" s="22" t="s">
        <v>10</v>
      </c>
      <c r="F104" s="22"/>
      <c r="G104" s="18">
        <v>0.21</v>
      </c>
      <c r="H104" s="18">
        <v>0.3</v>
      </c>
      <c r="I104" s="18">
        <v>0.21</v>
      </c>
      <c r="J104" s="18">
        <v>0.42</v>
      </c>
      <c r="K104" s="18">
        <v>0.38</v>
      </c>
      <c r="L104" s="18">
        <v>0.53</v>
      </c>
      <c r="M104" s="18">
        <v>0.7</v>
      </c>
      <c r="N104" s="18">
        <v>0.79</v>
      </c>
      <c r="O104" s="18">
        <v>0.84</v>
      </c>
      <c r="P104" s="18">
        <v>0.86</v>
      </c>
      <c r="Q104" s="18">
        <v>0.88</v>
      </c>
      <c r="R104" s="18">
        <v>0.87</v>
      </c>
      <c r="S104" s="18">
        <v>0.82</v>
      </c>
      <c r="T104" s="18">
        <v>0.76</v>
      </c>
      <c r="U104" s="18">
        <v>0.73</v>
      </c>
      <c r="V104" s="18">
        <v>0.66</v>
      </c>
      <c r="W104" s="18">
        <v>0.62</v>
      </c>
      <c r="X104" s="18">
        <v>0.57999999999999996</v>
      </c>
      <c r="Y104" s="16"/>
      <c r="Z104" s="16"/>
      <c r="AA104" s="16"/>
      <c r="AB104" s="25" t="str">
        <f t="shared" si="10"/>
        <v>chiedere direttamente</v>
      </c>
    </row>
    <row r="105" spans="1:28" ht="12">
      <c r="A105" s="16" t="s">
        <v>32</v>
      </c>
      <c r="B105" s="17" t="s">
        <v>182</v>
      </c>
      <c r="C105" s="18">
        <v>0.8</v>
      </c>
      <c r="D105" s="31" t="s">
        <v>412</v>
      </c>
      <c r="E105" s="22" t="s">
        <v>16</v>
      </c>
      <c r="F105" s="22"/>
      <c r="G105" s="18">
        <v>0.42</v>
      </c>
      <c r="H105" s="18">
        <v>0.36</v>
      </c>
      <c r="I105" s="18">
        <v>0.38</v>
      </c>
      <c r="J105" s="18">
        <v>0.43</v>
      </c>
      <c r="K105" s="18">
        <v>0.49</v>
      </c>
      <c r="L105" s="18">
        <v>0.63</v>
      </c>
      <c r="M105" s="18">
        <v>0.74</v>
      </c>
      <c r="N105" s="18">
        <v>0.82</v>
      </c>
      <c r="O105" s="18">
        <v>0.87</v>
      </c>
      <c r="P105" s="18">
        <v>0.93</v>
      </c>
      <c r="Q105" s="18">
        <v>0.94</v>
      </c>
      <c r="R105" s="18">
        <v>1.01</v>
      </c>
      <c r="S105" s="18">
        <v>0.96</v>
      </c>
      <c r="T105" s="18">
        <v>0.93</v>
      </c>
      <c r="U105" s="18">
        <v>0.87</v>
      </c>
      <c r="V105" s="18">
        <v>0.8</v>
      </c>
      <c r="W105" s="18">
        <v>0.83</v>
      </c>
      <c r="X105" s="18">
        <v>0.82</v>
      </c>
      <c r="Y105" s="16"/>
      <c r="Z105" s="16"/>
      <c r="AA105" s="16"/>
      <c r="AB105" s="25" t="str">
        <f t="shared" si="10"/>
        <v>chiedere direttamente</v>
      </c>
    </row>
    <row r="106" spans="1:28" ht="12">
      <c r="A106" s="16" t="s">
        <v>32</v>
      </c>
      <c r="B106" s="17" t="s">
        <v>183</v>
      </c>
      <c r="C106" s="18">
        <v>0.75</v>
      </c>
      <c r="D106" s="31" t="s">
        <v>412</v>
      </c>
      <c r="E106" s="22" t="s">
        <v>10</v>
      </c>
      <c r="F106" s="22"/>
      <c r="G106" s="18">
        <v>0.24</v>
      </c>
      <c r="H106" s="18">
        <v>0.3</v>
      </c>
      <c r="I106" s="18">
        <v>0.25</v>
      </c>
      <c r="J106" s="18">
        <v>0.38</v>
      </c>
      <c r="K106" s="18">
        <v>0.44</v>
      </c>
      <c r="L106" s="18">
        <v>0.51</v>
      </c>
      <c r="M106" s="18">
        <v>0.64</v>
      </c>
      <c r="N106" s="18">
        <v>0.79</v>
      </c>
      <c r="O106" s="18">
        <v>0.82</v>
      </c>
      <c r="P106" s="18">
        <v>0.87</v>
      </c>
      <c r="Q106" s="18">
        <v>0.9</v>
      </c>
      <c r="R106" s="18">
        <v>0.93</v>
      </c>
      <c r="S106" s="18">
        <v>0.85</v>
      </c>
      <c r="T106" s="18">
        <v>0.82</v>
      </c>
      <c r="U106" s="18">
        <v>0.84</v>
      </c>
      <c r="V106" s="18">
        <v>0.84</v>
      </c>
      <c r="W106" s="18">
        <v>0.79</v>
      </c>
      <c r="X106" s="18">
        <v>0.83</v>
      </c>
      <c r="Y106" s="16"/>
      <c r="Z106" s="16"/>
      <c r="AA106" s="16"/>
      <c r="AB106" s="25" t="str">
        <f t="shared" si="10"/>
        <v>chiedere direttamente</v>
      </c>
    </row>
    <row r="107" spans="1:28" ht="12">
      <c r="A107" s="16" t="s">
        <v>32</v>
      </c>
      <c r="B107" s="17" t="s">
        <v>184</v>
      </c>
      <c r="C107" s="18">
        <v>0.6</v>
      </c>
      <c r="D107" s="31" t="s">
        <v>412</v>
      </c>
      <c r="E107" s="22" t="s">
        <v>10</v>
      </c>
      <c r="F107" s="22"/>
      <c r="G107" s="18">
        <v>0.28000000000000003</v>
      </c>
      <c r="H107" s="18">
        <v>0.3</v>
      </c>
      <c r="I107" s="18">
        <v>0.25</v>
      </c>
      <c r="J107" s="18">
        <v>0.3</v>
      </c>
      <c r="K107" s="18">
        <v>0.35</v>
      </c>
      <c r="L107" s="18">
        <v>0.45</v>
      </c>
      <c r="M107" s="18">
        <v>0.54</v>
      </c>
      <c r="N107" s="18">
        <v>0.64</v>
      </c>
      <c r="O107" s="18">
        <v>0.68</v>
      </c>
      <c r="P107" s="18">
        <v>0.72</v>
      </c>
      <c r="Q107" s="18">
        <v>0.76</v>
      </c>
      <c r="R107" s="18">
        <v>0.77</v>
      </c>
      <c r="S107" s="18">
        <v>0.75</v>
      </c>
      <c r="T107" s="18">
        <v>0.75</v>
      </c>
      <c r="U107" s="18">
        <v>0.77</v>
      </c>
      <c r="V107" s="18">
        <v>0.75</v>
      </c>
      <c r="W107" s="18">
        <v>0.8</v>
      </c>
      <c r="X107" s="18">
        <v>0.85</v>
      </c>
      <c r="Y107" s="16"/>
      <c r="Z107" s="16"/>
      <c r="AA107" s="16"/>
      <c r="AB107" s="25" t="str">
        <f t="shared" si="10"/>
        <v>chiedere direttamente</v>
      </c>
    </row>
    <row r="108" spans="1:28" ht="12">
      <c r="A108" s="16" t="s">
        <v>32</v>
      </c>
      <c r="B108" s="17" t="s">
        <v>185</v>
      </c>
      <c r="C108" s="18"/>
      <c r="D108" s="31" t="s">
        <v>412</v>
      </c>
      <c r="E108" s="22"/>
      <c r="F108" s="22"/>
      <c r="G108" s="18">
        <v>0.2</v>
      </c>
      <c r="H108" s="18">
        <v>0.24</v>
      </c>
      <c r="I108" s="18">
        <v>0.38</v>
      </c>
      <c r="J108" s="18">
        <v>0.66</v>
      </c>
      <c r="K108" s="18">
        <v>0.65</v>
      </c>
      <c r="L108" s="18">
        <v>0.81</v>
      </c>
      <c r="M108" s="18">
        <v>0.97</v>
      </c>
      <c r="N108" s="18">
        <v>0.99</v>
      </c>
      <c r="O108" s="18">
        <v>1.05</v>
      </c>
      <c r="P108" s="18">
        <v>1.0900000000000001</v>
      </c>
      <c r="Q108" s="18">
        <v>1.0900000000000001</v>
      </c>
      <c r="R108" s="18">
        <v>1.08</v>
      </c>
      <c r="S108" s="18">
        <v>1.05</v>
      </c>
      <c r="T108" s="18">
        <v>1.02</v>
      </c>
      <c r="U108" s="18">
        <v>0.99</v>
      </c>
      <c r="V108" s="18">
        <v>1.03</v>
      </c>
      <c r="W108" s="18">
        <v>0.99</v>
      </c>
      <c r="X108" s="18">
        <v>1.03</v>
      </c>
      <c r="Y108" s="16"/>
      <c r="Z108" s="16"/>
      <c r="AA108" s="16"/>
      <c r="AB108" s="25" t="str">
        <f t="shared" si="10"/>
        <v>chiedere direttamente</v>
      </c>
    </row>
    <row r="109" spans="1:28" ht="12">
      <c r="A109" s="16" t="s">
        <v>32</v>
      </c>
      <c r="B109" s="17" t="s">
        <v>186</v>
      </c>
      <c r="C109" s="18"/>
      <c r="D109" s="31" t="s">
        <v>412</v>
      </c>
      <c r="E109" s="22"/>
      <c r="F109" s="22"/>
      <c r="G109" s="18">
        <v>0.37</v>
      </c>
      <c r="H109" s="18">
        <v>0.4</v>
      </c>
      <c r="I109" s="18">
        <v>0.55000000000000004</v>
      </c>
      <c r="J109" s="18">
        <v>0.64</v>
      </c>
      <c r="K109" s="18">
        <v>0.83</v>
      </c>
      <c r="L109" s="18">
        <v>0.86</v>
      </c>
      <c r="M109" s="18">
        <v>0.9</v>
      </c>
      <c r="N109" s="18">
        <v>1</v>
      </c>
      <c r="O109" s="18">
        <v>1</v>
      </c>
      <c r="P109" s="18">
        <v>1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5" t="str">
        <f t="shared" si="10"/>
        <v>chiedere direttamente</v>
      </c>
    </row>
    <row r="110" spans="1:28" ht="12">
      <c r="A110" s="16" t="s">
        <v>32</v>
      </c>
      <c r="B110" s="17" t="s">
        <v>187</v>
      </c>
      <c r="C110" s="18"/>
      <c r="D110" s="31" t="s">
        <v>412</v>
      </c>
      <c r="E110" s="22"/>
      <c r="F110" s="22"/>
      <c r="G110" s="18">
        <v>0.28000000000000003</v>
      </c>
      <c r="H110" s="18">
        <v>0.3</v>
      </c>
      <c r="I110" s="18">
        <v>0.41</v>
      </c>
      <c r="J110" s="18">
        <v>0.52</v>
      </c>
      <c r="K110" s="18">
        <v>0.6</v>
      </c>
      <c r="L110" s="18">
        <v>0.68</v>
      </c>
      <c r="M110" s="18">
        <v>0.86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5" t="str">
        <f t="shared" si="10"/>
        <v>chiedere direttamente</v>
      </c>
    </row>
    <row r="111" spans="1:28" ht="12">
      <c r="A111" s="16" t="s">
        <v>32</v>
      </c>
      <c r="B111" s="17" t="s">
        <v>188</v>
      </c>
      <c r="C111" s="18"/>
      <c r="D111" s="31" t="s">
        <v>412</v>
      </c>
      <c r="E111" s="22"/>
      <c r="F111" s="22"/>
      <c r="G111" s="18">
        <v>0.26</v>
      </c>
      <c r="H111" s="18">
        <v>0.27</v>
      </c>
      <c r="I111" s="18">
        <v>0.37</v>
      </c>
      <c r="J111" s="18">
        <v>0.42</v>
      </c>
      <c r="K111" s="18">
        <v>0.5</v>
      </c>
      <c r="L111" s="18">
        <v>0.64</v>
      </c>
      <c r="M111" s="18">
        <v>0.82</v>
      </c>
      <c r="N111" s="18">
        <v>0.9</v>
      </c>
      <c r="O111" s="18">
        <v>0.92</v>
      </c>
      <c r="P111" s="18">
        <v>0.96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5" t="str">
        <f t="shared" si="10"/>
        <v>chiedere direttamente</v>
      </c>
    </row>
    <row r="112" spans="1:28" ht="12">
      <c r="A112" s="16" t="s">
        <v>32</v>
      </c>
      <c r="B112" s="17" t="s">
        <v>189</v>
      </c>
      <c r="C112" s="18"/>
      <c r="D112" s="31" t="s">
        <v>412</v>
      </c>
      <c r="E112" s="22"/>
      <c r="F112" s="22"/>
      <c r="G112" s="18">
        <v>0.37</v>
      </c>
      <c r="H112" s="18">
        <v>0.4</v>
      </c>
      <c r="I112" s="18">
        <v>0.55000000000000004</v>
      </c>
      <c r="J112" s="18">
        <v>0.64</v>
      </c>
      <c r="K112" s="18">
        <v>0.83</v>
      </c>
      <c r="L112" s="18">
        <v>0.86</v>
      </c>
      <c r="M112" s="18">
        <v>0.9</v>
      </c>
      <c r="N112" s="18">
        <v>1</v>
      </c>
      <c r="O112" s="18">
        <v>1</v>
      </c>
      <c r="P112" s="18">
        <v>1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5" t="str">
        <f t="shared" si="10"/>
        <v>chiedere direttamente</v>
      </c>
    </row>
    <row r="113" spans="1:28" ht="12">
      <c r="A113" s="16" t="s">
        <v>32</v>
      </c>
      <c r="B113" s="17" t="s">
        <v>190</v>
      </c>
      <c r="C113" s="18"/>
      <c r="D113" s="31" t="s">
        <v>412</v>
      </c>
      <c r="E113" s="22"/>
      <c r="F113" s="22"/>
      <c r="G113" s="18">
        <v>0.28000000000000003</v>
      </c>
      <c r="H113" s="18">
        <v>0.3</v>
      </c>
      <c r="I113" s="18">
        <v>0.41</v>
      </c>
      <c r="J113" s="18">
        <v>0.52</v>
      </c>
      <c r="K113" s="18">
        <v>0.6</v>
      </c>
      <c r="L113" s="18">
        <v>0.68</v>
      </c>
      <c r="M113" s="18">
        <v>0.86</v>
      </c>
      <c r="N113" s="18">
        <v>1</v>
      </c>
      <c r="O113" s="18">
        <v>1</v>
      </c>
      <c r="P113" s="18">
        <v>1</v>
      </c>
      <c r="Q113" s="18">
        <v>1</v>
      </c>
      <c r="R113" s="18">
        <v>1</v>
      </c>
      <c r="S113" s="18">
        <v>1</v>
      </c>
      <c r="T113" s="18">
        <v>1</v>
      </c>
      <c r="U113" s="18">
        <v>1</v>
      </c>
      <c r="V113" s="18">
        <v>1</v>
      </c>
      <c r="W113" s="18">
        <v>1</v>
      </c>
      <c r="X113" s="18">
        <v>1</v>
      </c>
      <c r="Y113" s="16"/>
      <c r="Z113" s="16"/>
      <c r="AA113" s="16"/>
      <c r="AB113" s="25" t="str">
        <f t="shared" si="10"/>
        <v>chiedere direttamente</v>
      </c>
    </row>
    <row r="114" spans="1:28" ht="12">
      <c r="A114" s="16" t="s">
        <v>32</v>
      </c>
      <c r="B114" s="17" t="s">
        <v>191</v>
      </c>
      <c r="C114" s="18"/>
      <c r="D114" s="31" t="s">
        <v>412</v>
      </c>
      <c r="E114" s="22"/>
      <c r="F114" s="22"/>
      <c r="G114" s="18">
        <v>0.26</v>
      </c>
      <c r="H114" s="18">
        <v>0.27</v>
      </c>
      <c r="I114" s="18">
        <v>0.37</v>
      </c>
      <c r="J114" s="18">
        <v>0.42</v>
      </c>
      <c r="K114" s="18">
        <v>0.5</v>
      </c>
      <c r="L114" s="18">
        <v>0.64</v>
      </c>
      <c r="M114" s="18">
        <v>0.82</v>
      </c>
      <c r="N114" s="18">
        <v>0.9</v>
      </c>
      <c r="O114" s="18">
        <v>0.92</v>
      </c>
      <c r="P114" s="18">
        <v>0.96</v>
      </c>
      <c r="Q114" s="18">
        <v>1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6"/>
      <c r="Z114" s="16"/>
      <c r="AA114" s="16"/>
      <c r="AB114" s="27" t="str">
        <f t="shared" si="10"/>
        <v>chiedere direttamente</v>
      </c>
    </row>
  </sheetData>
  <autoFilter ref="A3:AB3" xr:uid="{1ACB7DE1-CC13-9246-B338-50DC3F9A99D7}"/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38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B6F5-3B67-8145-87C9-51ACBDC23C7E}">
  <sheetPr>
    <tabColor rgb="FF00B050"/>
  </sheetPr>
  <dimension ref="A1:AB114"/>
  <sheetViews>
    <sheetView zoomScale="126" zoomScaleNormal="126" workbookViewId="0">
      <pane ySplit="3" topLeftCell="A66" activePane="bottomLeft" state="frozen"/>
      <selection sqref="A1:XFD1048576"/>
      <selection pane="bottomLeft" activeCell="C92" sqref="C92:D93"/>
    </sheetView>
  </sheetViews>
  <sheetFormatPr baseColWidth="10" defaultColWidth="11.5" defaultRowHeight="11"/>
  <cols>
    <col min="1" max="1" width="10.5" style="1" customWidth="1"/>
    <col min="2" max="2" width="63.33203125" style="23" customWidth="1"/>
    <col min="3" max="3" width="7.33203125" style="1" customWidth="1"/>
    <col min="4" max="4" width="7.5" style="1" customWidth="1"/>
    <col min="5" max="6" width="4.1640625" style="1" customWidth="1"/>
    <col min="7" max="24" width="6" style="1" customWidth="1"/>
    <col min="25" max="27" width="6" style="1" hidden="1" customWidth="1"/>
    <col min="28" max="28" width="8.83203125" style="1" customWidth="1"/>
    <col min="29" max="256" width="11.5" style="1"/>
    <col min="257" max="257" width="4" style="1" customWidth="1"/>
    <col min="258" max="258" width="4.1640625" style="1" customWidth="1"/>
    <col min="259" max="259" width="8.83203125" style="1" customWidth="1"/>
    <col min="260" max="260" width="10.5" style="1" customWidth="1"/>
    <col min="261" max="261" width="52.5" style="1" customWidth="1"/>
    <col min="262" max="262" width="9.1640625" style="1" customWidth="1"/>
    <col min="263" max="263" width="8.5" style="1" customWidth="1"/>
    <col min="264" max="284" width="6" style="1" customWidth="1"/>
    <col min="285" max="512" width="11.5" style="1"/>
    <col min="513" max="513" width="4" style="1" customWidth="1"/>
    <col min="514" max="514" width="4.1640625" style="1" customWidth="1"/>
    <col min="515" max="515" width="8.83203125" style="1" customWidth="1"/>
    <col min="516" max="516" width="10.5" style="1" customWidth="1"/>
    <col min="517" max="517" width="52.5" style="1" customWidth="1"/>
    <col min="518" max="518" width="9.1640625" style="1" customWidth="1"/>
    <col min="519" max="519" width="8.5" style="1" customWidth="1"/>
    <col min="520" max="540" width="6" style="1" customWidth="1"/>
    <col min="541" max="768" width="11.5" style="1"/>
    <col min="769" max="769" width="4" style="1" customWidth="1"/>
    <col min="770" max="770" width="4.1640625" style="1" customWidth="1"/>
    <col min="771" max="771" width="8.83203125" style="1" customWidth="1"/>
    <col min="772" max="772" width="10.5" style="1" customWidth="1"/>
    <col min="773" max="773" width="52.5" style="1" customWidth="1"/>
    <col min="774" max="774" width="9.1640625" style="1" customWidth="1"/>
    <col min="775" max="775" width="8.5" style="1" customWidth="1"/>
    <col min="776" max="796" width="6" style="1" customWidth="1"/>
    <col min="797" max="1024" width="11.5" style="1"/>
    <col min="1025" max="1025" width="4" style="1" customWidth="1"/>
    <col min="1026" max="1026" width="4.1640625" style="1" customWidth="1"/>
    <col min="1027" max="1027" width="8.83203125" style="1" customWidth="1"/>
    <col min="1028" max="1028" width="10.5" style="1" customWidth="1"/>
    <col min="1029" max="1029" width="52.5" style="1" customWidth="1"/>
    <col min="1030" max="1030" width="9.1640625" style="1" customWidth="1"/>
    <col min="1031" max="1031" width="8.5" style="1" customWidth="1"/>
    <col min="1032" max="1052" width="6" style="1" customWidth="1"/>
    <col min="1053" max="1280" width="11.5" style="1"/>
    <col min="1281" max="1281" width="4" style="1" customWidth="1"/>
    <col min="1282" max="1282" width="4.1640625" style="1" customWidth="1"/>
    <col min="1283" max="1283" width="8.83203125" style="1" customWidth="1"/>
    <col min="1284" max="1284" width="10.5" style="1" customWidth="1"/>
    <col min="1285" max="1285" width="52.5" style="1" customWidth="1"/>
    <col min="1286" max="1286" width="9.1640625" style="1" customWidth="1"/>
    <col min="1287" max="1287" width="8.5" style="1" customWidth="1"/>
    <col min="1288" max="1308" width="6" style="1" customWidth="1"/>
    <col min="1309" max="1536" width="11.5" style="1"/>
    <col min="1537" max="1537" width="4" style="1" customWidth="1"/>
    <col min="1538" max="1538" width="4.1640625" style="1" customWidth="1"/>
    <col min="1539" max="1539" width="8.83203125" style="1" customWidth="1"/>
    <col min="1540" max="1540" width="10.5" style="1" customWidth="1"/>
    <col min="1541" max="1541" width="52.5" style="1" customWidth="1"/>
    <col min="1542" max="1542" width="9.1640625" style="1" customWidth="1"/>
    <col min="1543" max="1543" width="8.5" style="1" customWidth="1"/>
    <col min="1544" max="1564" width="6" style="1" customWidth="1"/>
    <col min="1565" max="1792" width="11.5" style="1"/>
    <col min="1793" max="1793" width="4" style="1" customWidth="1"/>
    <col min="1794" max="1794" width="4.1640625" style="1" customWidth="1"/>
    <col min="1795" max="1795" width="8.83203125" style="1" customWidth="1"/>
    <col min="1796" max="1796" width="10.5" style="1" customWidth="1"/>
    <col min="1797" max="1797" width="52.5" style="1" customWidth="1"/>
    <col min="1798" max="1798" width="9.1640625" style="1" customWidth="1"/>
    <col min="1799" max="1799" width="8.5" style="1" customWidth="1"/>
    <col min="1800" max="1820" width="6" style="1" customWidth="1"/>
    <col min="1821" max="2048" width="11.5" style="1"/>
    <col min="2049" max="2049" width="4" style="1" customWidth="1"/>
    <col min="2050" max="2050" width="4.1640625" style="1" customWidth="1"/>
    <col min="2051" max="2051" width="8.83203125" style="1" customWidth="1"/>
    <col min="2052" max="2052" width="10.5" style="1" customWidth="1"/>
    <col min="2053" max="2053" width="52.5" style="1" customWidth="1"/>
    <col min="2054" max="2054" width="9.1640625" style="1" customWidth="1"/>
    <col min="2055" max="2055" width="8.5" style="1" customWidth="1"/>
    <col min="2056" max="2076" width="6" style="1" customWidth="1"/>
    <col min="2077" max="2304" width="11.5" style="1"/>
    <col min="2305" max="2305" width="4" style="1" customWidth="1"/>
    <col min="2306" max="2306" width="4.1640625" style="1" customWidth="1"/>
    <col min="2307" max="2307" width="8.83203125" style="1" customWidth="1"/>
    <col min="2308" max="2308" width="10.5" style="1" customWidth="1"/>
    <col min="2309" max="2309" width="52.5" style="1" customWidth="1"/>
    <col min="2310" max="2310" width="9.1640625" style="1" customWidth="1"/>
    <col min="2311" max="2311" width="8.5" style="1" customWidth="1"/>
    <col min="2312" max="2332" width="6" style="1" customWidth="1"/>
    <col min="2333" max="2560" width="11.5" style="1"/>
    <col min="2561" max="2561" width="4" style="1" customWidth="1"/>
    <col min="2562" max="2562" width="4.1640625" style="1" customWidth="1"/>
    <col min="2563" max="2563" width="8.83203125" style="1" customWidth="1"/>
    <col min="2564" max="2564" width="10.5" style="1" customWidth="1"/>
    <col min="2565" max="2565" width="52.5" style="1" customWidth="1"/>
    <col min="2566" max="2566" width="9.1640625" style="1" customWidth="1"/>
    <col min="2567" max="2567" width="8.5" style="1" customWidth="1"/>
    <col min="2568" max="2588" width="6" style="1" customWidth="1"/>
    <col min="2589" max="2816" width="11.5" style="1"/>
    <col min="2817" max="2817" width="4" style="1" customWidth="1"/>
    <col min="2818" max="2818" width="4.1640625" style="1" customWidth="1"/>
    <col min="2819" max="2819" width="8.83203125" style="1" customWidth="1"/>
    <col min="2820" max="2820" width="10.5" style="1" customWidth="1"/>
    <col min="2821" max="2821" width="52.5" style="1" customWidth="1"/>
    <col min="2822" max="2822" width="9.1640625" style="1" customWidth="1"/>
    <col min="2823" max="2823" width="8.5" style="1" customWidth="1"/>
    <col min="2824" max="2844" width="6" style="1" customWidth="1"/>
    <col min="2845" max="3072" width="11.5" style="1"/>
    <col min="3073" max="3073" width="4" style="1" customWidth="1"/>
    <col min="3074" max="3074" width="4.1640625" style="1" customWidth="1"/>
    <col min="3075" max="3075" width="8.83203125" style="1" customWidth="1"/>
    <col min="3076" max="3076" width="10.5" style="1" customWidth="1"/>
    <col min="3077" max="3077" width="52.5" style="1" customWidth="1"/>
    <col min="3078" max="3078" width="9.1640625" style="1" customWidth="1"/>
    <col min="3079" max="3079" width="8.5" style="1" customWidth="1"/>
    <col min="3080" max="3100" width="6" style="1" customWidth="1"/>
    <col min="3101" max="3328" width="11.5" style="1"/>
    <col min="3329" max="3329" width="4" style="1" customWidth="1"/>
    <col min="3330" max="3330" width="4.1640625" style="1" customWidth="1"/>
    <col min="3331" max="3331" width="8.83203125" style="1" customWidth="1"/>
    <col min="3332" max="3332" width="10.5" style="1" customWidth="1"/>
    <col min="3333" max="3333" width="52.5" style="1" customWidth="1"/>
    <col min="3334" max="3334" width="9.1640625" style="1" customWidth="1"/>
    <col min="3335" max="3335" width="8.5" style="1" customWidth="1"/>
    <col min="3336" max="3356" width="6" style="1" customWidth="1"/>
    <col min="3357" max="3584" width="11.5" style="1"/>
    <col min="3585" max="3585" width="4" style="1" customWidth="1"/>
    <col min="3586" max="3586" width="4.1640625" style="1" customWidth="1"/>
    <col min="3587" max="3587" width="8.83203125" style="1" customWidth="1"/>
    <col min="3588" max="3588" width="10.5" style="1" customWidth="1"/>
    <col min="3589" max="3589" width="52.5" style="1" customWidth="1"/>
    <col min="3590" max="3590" width="9.1640625" style="1" customWidth="1"/>
    <col min="3591" max="3591" width="8.5" style="1" customWidth="1"/>
    <col min="3592" max="3612" width="6" style="1" customWidth="1"/>
    <col min="3613" max="3840" width="11.5" style="1"/>
    <col min="3841" max="3841" width="4" style="1" customWidth="1"/>
    <col min="3842" max="3842" width="4.1640625" style="1" customWidth="1"/>
    <col min="3843" max="3843" width="8.83203125" style="1" customWidth="1"/>
    <col min="3844" max="3844" width="10.5" style="1" customWidth="1"/>
    <col min="3845" max="3845" width="52.5" style="1" customWidth="1"/>
    <col min="3846" max="3846" width="9.1640625" style="1" customWidth="1"/>
    <col min="3847" max="3847" width="8.5" style="1" customWidth="1"/>
    <col min="3848" max="3868" width="6" style="1" customWidth="1"/>
    <col min="3869" max="4096" width="11.5" style="1"/>
    <col min="4097" max="4097" width="4" style="1" customWidth="1"/>
    <col min="4098" max="4098" width="4.1640625" style="1" customWidth="1"/>
    <col min="4099" max="4099" width="8.83203125" style="1" customWidth="1"/>
    <col min="4100" max="4100" width="10.5" style="1" customWidth="1"/>
    <col min="4101" max="4101" width="52.5" style="1" customWidth="1"/>
    <col min="4102" max="4102" width="9.1640625" style="1" customWidth="1"/>
    <col min="4103" max="4103" width="8.5" style="1" customWidth="1"/>
    <col min="4104" max="4124" width="6" style="1" customWidth="1"/>
    <col min="4125" max="4352" width="11.5" style="1"/>
    <col min="4353" max="4353" width="4" style="1" customWidth="1"/>
    <col min="4354" max="4354" width="4.1640625" style="1" customWidth="1"/>
    <col min="4355" max="4355" width="8.83203125" style="1" customWidth="1"/>
    <col min="4356" max="4356" width="10.5" style="1" customWidth="1"/>
    <col min="4357" max="4357" width="52.5" style="1" customWidth="1"/>
    <col min="4358" max="4358" width="9.1640625" style="1" customWidth="1"/>
    <col min="4359" max="4359" width="8.5" style="1" customWidth="1"/>
    <col min="4360" max="4380" width="6" style="1" customWidth="1"/>
    <col min="4381" max="4608" width="11.5" style="1"/>
    <col min="4609" max="4609" width="4" style="1" customWidth="1"/>
    <col min="4610" max="4610" width="4.1640625" style="1" customWidth="1"/>
    <col min="4611" max="4611" width="8.83203125" style="1" customWidth="1"/>
    <col min="4612" max="4612" width="10.5" style="1" customWidth="1"/>
    <col min="4613" max="4613" width="52.5" style="1" customWidth="1"/>
    <col min="4614" max="4614" width="9.1640625" style="1" customWidth="1"/>
    <col min="4615" max="4615" width="8.5" style="1" customWidth="1"/>
    <col min="4616" max="4636" width="6" style="1" customWidth="1"/>
    <col min="4637" max="4864" width="11.5" style="1"/>
    <col min="4865" max="4865" width="4" style="1" customWidth="1"/>
    <col min="4866" max="4866" width="4.1640625" style="1" customWidth="1"/>
    <col min="4867" max="4867" width="8.83203125" style="1" customWidth="1"/>
    <col min="4868" max="4868" width="10.5" style="1" customWidth="1"/>
    <col min="4869" max="4869" width="52.5" style="1" customWidth="1"/>
    <col min="4870" max="4870" width="9.1640625" style="1" customWidth="1"/>
    <col min="4871" max="4871" width="8.5" style="1" customWidth="1"/>
    <col min="4872" max="4892" width="6" style="1" customWidth="1"/>
    <col min="4893" max="5120" width="11.5" style="1"/>
    <col min="5121" max="5121" width="4" style="1" customWidth="1"/>
    <col min="5122" max="5122" width="4.1640625" style="1" customWidth="1"/>
    <col min="5123" max="5123" width="8.83203125" style="1" customWidth="1"/>
    <col min="5124" max="5124" width="10.5" style="1" customWidth="1"/>
    <col min="5125" max="5125" width="52.5" style="1" customWidth="1"/>
    <col min="5126" max="5126" width="9.1640625" style="1" customWidth="1"/>
    <col min="5127" max="5127" width="8.5" style="1" customWidth="1"/>
    <col min="5128" max="5148" width="6" style="1" customWidth="1"/>
    <col min="5149" max="5376" width="11.5" style="1"/>
    <col min="5377" max="5377" width="4" style="1" customWidth="1"/>
    <col min="5378" max="5378" width="4.1640625" style="1" customWidth="1"/>
    <col min="5379" max="5379" width="8.83203125" style="1" customWidth="1"/>
    <col min="5380" max="5380" width="10.5" style="1" customWidth="1"/>
    <col min="5381" max="5381" width="52.5" style="1" customWidth="1"/>
    <col min="5382" max="5382" width="9.1640625" style="1" customWidth="1"/>
    <col min="5383" max="5383" width="8.5" style="1" customWidth="1"/>
    <col min="5384" max="5404" width="6" style="1" customWidth="1"/>
    <col min="5405" max="5632" width="11.5" style="1"/>
    <col min="5633" max="5633" width="4" style="1" customWidth="1"/>
    <col min="5634" max="5634" width="4.1640625" style="1" customWidth="1"/>
    <col min="5635" max="5635" width="8.83203125" style="1" customWidth="1"/>
    <col min="5636" max="5636" width="10.5" style="1" customWidth="1"/>
    <col min="5637" max="5637" width="52.5" style="1" customWidth="1"/>
    <col min="5638" max="5638" width="9.1640625" style="1" customWidth="1"/>
    <col min="5639" max="5639" width="8.5" style="1" customWidth="1"/>
    <col min="5640" max="5660" width="6" style="1" customWidth="1"/>
    <col min="5661" max="5888" width="11.5" style="1"/>
    <col min="5889" max="5889" width="4" style="1" customWidth="1"/>
    <col min="5890" max="5890" width="4.1640625" style="1" customWidth="1"/>
    <col min="5891" max="5891" width="8.83203125" style="1" customWidth="1"/>
    <col min="5892" max="5892" width="10.5" style="1" customWidth="1"/>
    <col min="5893" max="5893" width="52.5" style="1" customWidth="1"/>
    <col min="5894" max="5894" width="9.1640625" style="1" customWidth="1"/>
    <col min="5895" max="5895" width="8.5" style="1" customWidth="1"/>
    <col min="5896" max="5916" width="6" style="1" customWidth="1"/>
    <col min="5917" max="6144" width="11.5" style="1"/>
    <col min="6145" max="6145" width="4" style="1" customWidth="1"/>
    <col min="6146" max="6146" width="4.1640625" style="1" customWidth="1"/>
    <col min="6147" max="6147" width="8.83203125" style="1" customWidth="1"/>
    <col min="6148" max="6148" width="10.5" style="1" customWidth="1"/>
    <col min="6149" max="6149" width="52.5" style="1" customWidth="1"/>
    <col min="6150" max="6150" width="9.1640625" style="1" customWidth="1"/>
    <col min="6151" max="6151" width="8.5" style="1" customWidth="1"/>
    <col min="6152" max="6172" width="6" style="1" customWidth="1"/>
    <col min="6173" max="6400" width="11.5" style="1"/>
    <col min="6401" max="6401" width="4" style="1" customWidth="1"/>
    <col min="6402" max="6402" width="4.1640625" style="1" customWidth="1"/>
    <col min="6403" max="6403" width="8.83203125" style="1" customWidth="1"/>
    <col min="6404" max="6404" width="10.5" style="1" customWidth="1"/>
    <col min="6405" max="6405" width="52.5" style="1" customWidth="1"/>
    <col min="6406" max="6406" width="9.1640625" style="1" customWidth="1"/>
    <col min="6407" max="6407" width="8.5" style="1" customWidth="1"/>
    <col min="6408" max="6428" width="6" style="1" customWidth="1"/>
    <col min="6429" max="6656" width="11.5" style="1"/>
    <col min="6657" max="6657" width="4" style="1" customWidth="1"/>
    <col min="6658" max="6658" width="4.1640625" style="1" customWidth="1"/>
    <col min="6659" max="6659" width="8.83203125" style="1" customWidth="1"/>
    <col min="6660" max="6660" width="10.5" style="1" customWidth="1"/>
    <col min="6661" max="6661" width="52.5" style="1" customWidth="1"/>
    <col min="6662" max="6662" width="9.1640625" style="1" customWidth="1"/>
    <col min="6663" max="6663" width="8.5" style="1" customWidth="1"/>
    <col min="6664" max="6684" width="6" style="1" customWidth="1"/>
    <col min="6685" max="6912" width="11.5" style="1"/>
    <col min="6913" max="6913" width="4" style="1" customWidth="1"/>
    <col min="6914" max="6914" width="4.1640625" style="1" customWidth="1"/>
    <col min="6915" max="6915" width="8.83203125" style="1" customWidth="1"/>
    <col min="6916" max="6916" width="10.5" style="1" customWidth="1"/>
    <col min="6917" max="6917" width="52.5" style="1" customWidth="1"/>
    <col min="6918" max="6918" width="9.1640625" style="1" customWidth="1"/>
    <col min="6919" max="6919" width="8.5" style="1" customWidth="1"/>
    <col min="6920" max="6940" width="6" style="1" customWidth="1"/>
    <col min="6941" max="7168" width="11.5" style="1"/>
    <col min="7169" max="7169" width="4" style="1" customWidth="1"/>
    <col min="7170" max="7170" width="4.1640625" style="1" customWidth="1"/>
    <col min="7171" max="7171" width="8.83203125" style="1" customWidth="1"/>
    <col min="7172" max="7172" width="10.5" style="1" customWidth="1"/>
    <col min="7173" max="7173" width="52.5" style="1" customWidth="1"/>
    <col min="7174" max="7174" width="9.1640625" style="1" customWidth="1"/>
    <col min="7175" max="7175" width="8.5" style="1" customWidth="1"/>
    <col min="7176" max="7196" width="6" style="1" customWidth="1"/>
    <col min="7197" max="7424" width="11.5" style="1"/>
    <col min="7425" max="7425" width="4" style="1" customWidth="1"/>
    <col min="7426" max="7426" width="4.1640625" style="1" customWidth="1"/>
    <col min="7427" max="7427" width="8.83203125" style="1" customWidth="1"/>
    <col min="7428" max="7428" width="10.5" style="1" customWidth="1"/>
    <col min="7429" max="7429" width="52.5" style="1" customWidth="1"/>
    <col min="7430" max="7430" width="9.1640625" style="1" customWidth="1"/>
    <col min="7431" max="7431" width="8.5" style="1" customWidth="1"/>
    <col min="7432" max="7452" width="6" style="1" customWidth="1"/>
    <col min="7453" max="7680" width="11.5" style="1"/>
    <col min="7681" max="7681" width="4" style="1" customWidth="1"/>
    <col min="7682" max="7682" width="4.1640625" style="1" customWidth="1"/>
    <col min="7683" max="7683" width="8.83203125" style="1" customWidth="1"/>
    <col min="7684" max="7684" width="10.5" style="1" customWidth="1"/>
    <col min="7685" max="7685" width="52.5" style="1" customWidth="1"/>
    <col min="7686" max="7686" width="9.1640625" style="1" customWidth="1"/>
    <col min="7687" max="7687" width="8.5" style="1" customWidth="1"/>
    <col min="7688" max="7708" width="6" style="1" customWidth="1"/>
    <col min="7709" max="7936" width="11.5" style="1"/>
    <col min="7937" max="7937" width="4" style="1" customWidth="1"/>
    <col min="7938" max="7938" width="4.1640625" style="1" customWidth="1"/>
    <col min="7939" max="7939" width="8.83203125" style="1" customWidth="1"/>
    <col min="7940" max="7940" width="10.5" style="1" customWidth="1"/>
    <col min="7941" max="7941" width="52.5" style="1" customWidth="1"/>
    <col min="7942" max="7942" width="9.1640625" style="1" customWidth="1"/>
    <col min="7943" max="7943" width="8.5" style="1" customWidth="1"/>
    <col min="7944" max="7964" width="6" style="1" customWidth="1"/>
    <col min="7965" max="8192" width="11.5" style="1"/>
    <col min="8193" max="8193" width="4" style="1" customWidth="1"/>
    <col min="8194" max="8194" width="4.1640625" style="1" customWidth="1"/>
    <col min="8195" max="8195" width="8.83203125" style="1" customWidth="1"/>
    <col min="8196" max="8196" width="10.5" style="1" customWidth="1"/>
    <col min="8197" max="8197" width="52.5" style="1" customWidth="1"/>
    <col min="8198" max="8198" width="9.1640625" style="1" customWidth="1"/>
    <col min="8199" max="8199" width="8.5" style="1" customWidth="1"/>
    <col min="8200" max="8220" width="6" style="1" customWidth="1"/>
    <col min="8221" max="8448" width="11.5" style="1"/>
    <col min="8449" max="8449" width="4" style="1" customWidth="1"/>
    <col min="8450" max="8450" width="4.1640625" style="1" customWidth="1"/>
    <col min="8451" max="8451" width="8.83203125" style="1" customWidth="1"/>
    <col min="8452" max="8452" width="10.5" style="1" customWidth="1"/>
    <col min="8453" max="8453" width="52.5" style="1" customWidth="1"/>
    <col min="8454" max="8454" width="9.1640625" style="1" customWidth="1"/>
    <col min="8455" max="8455" width="8.5" style="1" customWidth="1"/>
    <col min="8456" max="8476" width="6" style="1" customWidth="1"/>
    <col min="8477" max="8704" width="11.5" style="1"/>
    <col min="8705" max="8705" width="4" style="1" customWidth="1"/>
    <col min="8706" max="8706" width="4.1640625" style="1" customWidth="1"/>
    <col min="8707" max="8707" width="8.83203125" style="1" customWidth="1"/>
    <col min="8708" max="8708" width="10.5" style="1" customWidth="1"/>
    <col min="8709" max="8709" width="52.5" style="1" customWidth="1"/>
    <col min="8710" max="8710" width="9.1640625" style="1" customWidth="1"/>
    <col min="8711" max="8711" width="8.5" style="1" customWidth="1"/>
    <col min="8712" max="8732" width="6" style="1" customWidth="1"/>
    <col min="8733" max="8960" width="11.5" style="1"/>
    <col min="8961" max="8961" width="4" style="1" customWidth="1"/>
    <col min="8962" max="8962" width="4.1640625" style="1" customWidth="1"/>
    <col min="8963" max="8963" width="8.83203125" style="1" customWidth="1"/>
    <col min="8964" max="8964" width="10.5" style="1" customWidth="1"/>
    <col min="8965" max="8965" width="52.5" style="1" customWidth="1"/>
    <col min="8966" max="8966" width="9.1640625" style="1" customWidth="1"/>
    <col min="8967" max="8967" width="8.5" style="1" customWidth="1"/>
    <col min="8968" max="8988" width="6" style="1" customWidth="1"/>
    <col min="8989" max="9216" width="11.5" style="1"/>
    <col min="9217" max="9217" width="4" style="1" customWidth="1"/>
    <col min="9218" max="9218" width="4.1640625" style="1" customWidth="1"/>
    <col min="9219" max="9219" width="8.83203125" style="1" customWidth="1"/>
    <col min="9220" max="9220" width="10.5" style="1" customWidth="1"/>
    <col min="9221" max="9221" width="52.5" style="1" customWidth="1"/>
    <col min="9222" max="9222" width="9.1640625" style="1" customWidth="1"/>
    <col min="9223" max="9223" width="8.5" style="1" customWidth="1"/>
    <col min="9224" max="9244" width="6" style="1" customWidth="1"/>
    <col min="9245" max="9472" width="11.5" style="1"/>
    <col min="9473" max="9473" width="4" style="1" customWidth="1"/>
    <col min="9474" max="9474" width="4.1640625" style="1" customWidth="1"/>
    <col min="9475" max="9475" width="8.83203125" style="1" customWidth="1"/>
    <col min="9476" max="9476" width="10.5" style="1" customWidth="1"/>
    <col min="9477" max="9477" width="52.5" style="1" customWidth="1"/>
    <col min="9478" max="9478" width="9.1640625" style="1" customWidth="1"/>
    <col min="9479" max="9479" width="8.5" style="1" customWidth="1"/>
    <col min="9480" max="9500" width="6" style="1" customWidth="1"/>
    <col min="9501" max="9728" width="11.5" style="1"/>
    <col min="9729" max="9729" width="4" style="1" customWidth="1"/>
    <col min="9730" max="9730" width="4.1640625" style="1" customWidth="1"/>
    <col min="9731" max="9731" width="8.83203125" style="1" customWidth="1"/>
    <col min="9732" max="9732" width="10.5" style="1" customWidth="1"/>
    <col min="9733" max="9733" width="52.5" style="1" customWidth="1"/>
    <col min="9734" max="9734" width="9.1640625" style="1" customWidth="1"/>
    <col min="9735" max="9735" width="8.5" style="1" customWidth="1"/>
    <col min="9736" max="9756" width="6" style="1" customWidth="1"/>
    <col min="9757" max="9984" width="11.5" style="1"/>
    <col min="9985" max="9985" width="4" style="1" customWidth="1"/>
    <col min="9986" max="9986" width="4.1640625" style="1" customWidth="1"/>
    <col min="9987" max="9987" width="8.83203125" style="1" customWidth="1"/>
    <col min="9988" max="9988" width="10.5" style="1" customWidth="1"/>
    <col min="9989" max="9989" width="52.5" style="1" customWidth="1"/>
    <col min="9990" max="9990" width="9.1640625" style="1" customWidth="1"/>
    <col min="9991" max="9991" width="8.5" style="1" customWidth="1"/>
    <col min="9992" max="10012" width="6" style="1" customWidth="1"/>
    <col min="10013" max="10240" width="11.5" style="1"/>
    <col min="10241" max="10241" width="4" style="1" customWidth="1"/>
    <col min="10242" max="10242" width="4.1640625" style="1" customWidth="1"/>
    <col min="10243" max="10243" width="8.83203125" style="1" customWidth="1"/>
    <col min="10244" max="10244" width="10.5" style="1" customWidth="1"/>
    <col min="10245" max="10245" width="52.5" style="1" customWidth="1"/>
    <col min="10246" max="10246" width="9.1640625" style="1" customWidth="1"/>
    <col min="10247" max="10247" width="8.5" style="1" customWidth="1"/>
    <col min="10248" max="10268" width="6" style="1" customWidth="1"/>
    <col min="10269" max="10496" width="11.5" style="1"/>
    <col min="10497" max="10497" width="4" style="1" customWidth="1"/>
    <col min="10498" max="10498" width="4.1640625" style="1" customWidth="1"/>
    <col min="10499" max="10499" width="8.83203125" style="1" customWidth="1"/>
    <col min="10500" max="10500" width="10.5" style="1" customWidth="1"/>
    <col min="10501" max="10501" width="52.5" style="1" customWidth="1"/>
    <col min="10502" max="10502" width="9.1640625" style="1" customWidth="1"/>
    <col min="10503" max="10503" width="8.5" style="1" customWidth="1"/>
    <col min="10504" max="10524" width="6" style="1" customWidth="1"/>
    <col min="10525" max="10752" width="11.5" style="1"/>
    <col min="10753" max="10753" width="4" style="1" customWidth="1"/>
    <col min="10754" max="10754" width="4.1640625" style="1" customWidth="1"/>
    <col min="10755" max="10755" width="8.83203125" style="1" customWidth="1"/>
    <col min="10756" max="10756" width="10.5" style="1" customWidth="1"/>
    <col min="10757" max="10757" width="52.5" style="1" customWidth="1"/>
    <col min="10758" max="10758" width="9.1640625" style="1" customWidth="1"/>
    <col min="10759" max="10759" width="8.5" style="1" customWidth="1"/>
    <col min="10760" max="10780" width="6" style="1" customWidth="1"/>
    <col min="10781" max="11008" width="11.5" style="1"/>
    <col min="11009" max="11009" width="4" style="1" customWidth="1"/>
    <col min="11010" max="11010" width="4.1640625" style="1" customWidth="1"/>
    <col min="11011" max="11011" width="8.83203125" style="1" customWidth="1"/>
    <col min="11012" max="11012" width="10.5" style="1" customWidth="1"/>
    <col min="11013" max="11013" width="52.5" style="1" customWidth="1"/>
    <col min="11014" max="11014" width="9.1640625" style="1" customWidth="1"/>
    <col min="11015" max="11015" width="8.5" style="1" customWidth="1"/>
    <col min="11016" max="11036" width="6" style="1" customWidth="1"/>
    <col min="11037" max="11264" width="11.5" style="1"/>
    <col min="11265" max="11265" width="4" style="1" customWidth="1"/>
    <col min="11266" max="11266" width="4.1640625" style="1" customWidth="1"/>
    <col min="11267" max="11267" width="8.83203125" style="1" customWidth="1"/>
    <col min="11268" max="11268" width="10.5" style="1" customWidth="1"/>
    <col min="11269" max="11269" width="52.5" style="1" customWidth="1"/>
    <col min="11270" max="11270" width="9.1640625" style="1" customWidth="1"/>
    <col min="11271" max="11271" width="8.5" style="1" customWidth="1"/>
    <col min="11272" max="11292" width="6" style="1" customWidth="1"/>
    <col min="11293" max="11520" width="11.5" style="1"/>
    <col min="11521" max="11521" width="4" style="1" customWidth="1"/>
    <col min="11522" max="11522" width="4.1640625" style="1" customWidth="1"/>
    <col min="11523" max="11523" width="8.83203125" style="1" customWidth="1"/>
    <col min="11524" max="11524" width="10.5" style="1" customWidth="1"/>
    <col min="11525" max="11525" width="52.5" style="1" customWidth="1"/>
    <col min="11526" max="11526" width="9.1640625" style="1" customWidth="1"/>
    <col min="11527" max="11527" width="8.5" style="1" customWidth="1"/>
    <col min="11528" max="11548" width="6" style="1" customWidth="1"/>
    <col min="11549" max="11776" width="11.5" style="1"/>
    <col min="11777" max="11777" width="4" style="1" customWidth="1"/>
    <col min="11778" max="11778" width="4.1640625" style="1" customWidth="1"/>
    <col min="11779" max="11779" width="8.83203125" style="1" customWidth="1"/>
    <col min="11780" max="11780" width="10.5" style="1" customWidth="1"/>
    <col min="11781" max="11781" width="52.5" style="1" customWidth="1"/>
    <col min="11782" max="11782" width="9.1640625" style="1" customWidth="1"/>
    <col min="11783" max="11783" width="8.5" style="1" customWidth="1"/>
    <col min="11784" max="11804" width="6" style="1" customWidth="1"/>
    <col min="11805" max="12032" width="11.5" style="1"/>
    <col min="12033" max="12033" width="4" style="1" customWidth="1"/>
    <col min="12034" max="12034" width="4.1640625" style="1" customWidth="1"/>
    <col min="12035" max="12035" width="8.83203125" style="1" customWidth="1"/>
    <col min="12036" max="12036" width="10.5" style="1" customWidth="1"/>
    <col min="12037" max="12037" width="52.5" style="1" customWidth="1"/>
    <col min="12038" max="12038" width="9.1640625" style="1" customWidth="1"/>
    <col min="12039" max="12039" width="8.5" style="1" customWidth="1"/>
    <col min="12040" max="12060" width="6" style="1" customWidth="1"/>
    <col min="12061" max="12288" width="11.5" style="1"/>
    <col min="12289" max="12289" width="4" style="1" customWidth="1"/>
    <col min="12290" max="12290" width="4.1640625" style="1" customWidth="1"/>
    <col min="12291" max="12291" width="8.83203125" style="1" customWidth="1"/>
    <col min="12292" max="12292" width="10.5" style="1" customWidth="1"/>
    <col min="12293" max="12293" width="52.5" style="1" customWidth="1"/>
    <col min="12294" max="12294" width="9.1640625" style="1" customWidth="1"/>
    <col min="12295" max="12295" width="8.5" style="1" customWidth="1"/>
    <col min="12296" max="12316" width="6" style="1" customWidth="1"/>
    <col min="12317" max="12544" width="11.5" style="1"/>
    <col min="12545" max="12545" width="4" style="1" customWidth="1"/>
    <col min="12546" max="12546" width="4.1640625" style="1" customWidth="1"/>
    <col min="12547" max="12547" width="8.83203125" style="1" customWidth="1"/>
    <col min="12548" max="12548" width="10.5" style="1" customWidth="1"/>
    <col min="12549" max="12549" width="52.5" style="1" customWidth="1"/>
    <col min="12550" max="12550" width="9.1640625" style="1" customWidth="1"/>
    <col min="12551" max="12551" width="8.5" style="1" customWidth="1"/>
    <col min="12552" max="12572" width="6" style="1" customWidth="1"/>
    <col min="12573" max="12800" width="11.5" style="1"/>
    <col min="12801" max="12801" width="4" style="1" customWidth="1"/>
    <col min="12802" max="12802" width="4.1640625" style="1" customWidth="1"/>
    <col min="12803" max="12803" width="8.83203125" style="1" customWidth="1"/>
    <col min="12804" max="12804" width="10.5" style="1" customWidth="1"/>
    <col min="12805" max="12805" width="52.5" style="1" customWidth="1"/>
    <col min="12806" max="12806" width="9.1640625" style="1" customWidth="1"/>
    <col min="12807" max="12807" width="8.5" style="1" customWidth="1"/>
    <col min="12808" max="12828" width="6" style="1" customWidth="1"/>
    <col min="12829" max="13056" width="11.5" style="1"/>
    <col min="13057" max="13057" width="4" style="1" customWidth="1"/>
    <col min="13058" max="13058" width="4.1640625" style="1" customWidth="1"/>
    <col min="13059" max="13059" width="8.83203125" style="1" customWidth="1"/>
    <col min="13060" max="13060" width="10.5" style="1" customWidth="1"/>
    <col min="13061" max="13061" width="52.5" style="1" customWidth="1"/>
    <col min="13062" max="13062" width="9.1640625" style="1" customWidth="1"/>
    <col min="13063" max="13063" width="8.5" style="1" customWidth="1"/>
    <col min="13064" max="13084" width="6" style="1" customWidth="1"/>
    <col min="13085" max="13312" width="11.5" style="1"/>
    <col min="13313" max="13313" width="4" style="1" customWidth="1"/>
    <col min="13314" max="13314" width="4.1640625" style="1" customWidth="1"/>
    <col min="13315" max="13315" width="8.83203125" style="1" customWidth="1"/>
    <col min="13316" max="13316" width="10.5" style="1" customWidth="1"/>
    <col min="13317" max="13317" width="52.5" style="1" customWidth="1"/>
    <col min="13318" max="13318" width="9.1640625" style="1" customWidth="1"/>
    <col min="13319" max="13319" width="8.5" style="1" customWidth="1"/>
    <col min="13320" max="13340" width="6" style="1" customWidth="1"/>
    <col min="13341" max="13568" width="11.5" style="1"/>
    <col min="13569" max="13569" width="4" style="1" customWidth="1"/>
    <col min="13570" max="13570" width="4.1640625" style="1" customWidth="1"/>
    <col min="13571" max="13571" width="8.83203125" style="1" customWidth="1"/>
    <col min="13572" max="13572" width="10.5" style="1" customWidth="1"/>
    <col min="13573" max="13573" width="52.5" style="1" customWidth="1"/>
    <col min="13574" max="13574" width="9.1640625" style="1" customWidth="1"/>
    <col min="13575" max="13575" width="8.5" style="1" customWidth="1"/>
    <col min="13576" max="13596" width="6" style="1" customWidth="1"/>
    <col min="13597" max="13824" width="11.5" style="1"/>
    <col min="13825" max="13825" width="4" style="1" customWidth="1"/>
    <col min="13826" max="13826" width="4.1640625" style="1" customWidth="1"/>
    <col min="13827" max="13827" width="8.83203125" style="1" customWidth="1"/>
    <col min="13828" max="13828" width="10.5" style="1" customWidth="1"/>
    <col min="13829" max="13829" width="52.5" style="1" customWidth="1"/>
    <col min="13830" max="13830" width="9.1640625" style="1" customWidth="1"/>
    <col min="13831" max="13831" width="8.5" style="1" customWidth="1"/>
    <col min="13832" max="13852" width="6" style="1" customWidth="1"/>
    <col min="13853" max="14080" width="11.5" style="1"/>
    <col min="14081" max="14081" width="4" style="1" customWidth="1"/>
    <col min="14082" max="14082" width="4.1640625" style="1" customWidth="1"/>
    <col min="14083" max="14083" width="8.83203125" style="1" customWidth="1"/>
    <col min="14084" max="14084" width="10.5" style="1" customWidth="1"/>
    <col min="14085" max="14085" width="52.5" style="1" customWidth="1"/>
    <col min="14086" max="14086" width="9.1640625" style="1" customWidth="1"/>
    <col min="14087" max="14087" width="8.5" style="1" customWidth="1"/>
    <col min="14088" max="14108" width="6" style="1" customWidth="1"/>
    <col min="14109" max="14336" width="11.5" style="1"/>
    <col min="14337" max="14337" width="4" style="1" customWidth="1"/>
    <col min="14338" max="14338" width="4.1640625" style="1" customWidth="1"/>
    <col min="14339" max="14339" width="8.83203125" style="1" customWidth="1"/>
    <col min="14340" max="14340" width="10.5" style="1" customWidth="1"/>
    <col min="14341" max="14341" width="52.5" style="1" customWidth="1"/>
    <col min="14342" max="14342" width="9.1640625" style="1" customWidth="1"/>
    <col min="14343" max="14343" width="8.5" style="1" customWidth="1"/>
    <col min="14344" max="14364" width="6" style="1" customWidth="1"/>
    <col min="14365" max="14592" width="11.5" style="1"/>
    <col min="14593" max="14593" width="4" style="1" customWidth="1"/>
    <col min="14594" max="14594" width="4.1640625" style="1" customWidth="1"/>
    <col min="14595" max="14595" width="8.83203125" style="1" customWidth="1"/>
    <col min="14596" max="14596" width="10.5" style="1" customWidth="1"/>
    <col min="14597" max="14597" width="52.5" style="1" customWidth="1"/>
    <col min="14598" max="14598" width="9.1640625" style="1" customWidth="1"/>
    <col min="14599" max="14599" width="8.5" style="1" customWidth="1"/>
    <col min="14600" max="14620" width="6" style="1" customWidth="1"/>
    <col min="14621" max="14848" width="11.5" style="1"/>
    <col min="14849" max="14849" width="4" style="1" customWidth="1"/>
    <col min="14850" max="14850" width="4.1640625" style="1" customWidth="1"/>
    <col min="14851" max="14851" width="8.83203125" style="1" customWidth="1"/>
    <col min="14852" max="14852" width="10.5" style="1" customWidth="1"/>
    <col min="14853" max="14853" width="52.5" style="1" customWidth="1"/>
    <col min="14854" max="14854" width="9.1640625" style="1" customWidth="1"/>
    <col min="14855" max="14855" width="8.5" style="1" customWidth="1"/>
    <col min="14856" max="14876" width="6" style="1" customWidth="1"/>
    <col min="14877" max="15104" width="11.5" style="1"/>
    <col min="15105" max="15105" width="4" style="1" customWidth="1"/>
    <col min="15106" max="15106" width="4.1640625" style="1" customWidth="1"/>
    <col min="15107" max="15107" width="8.83203125" style="1" customWidth="1"/>
    <col min="15108" max="15108" width="10.5" style="1" customWidth="1"/>
    <col min="15109" max="15109" width="52.5" style="1" customWidth="1"/>
    <col min="15110" max="15110" width="9.1640625" style="1" customWidth="1"/>
    <col min="15111" max="15111" width="8.5" style="1" customWidth="1"/>
    <col min="15112" max="15132" width="6" style="1" customWidth="1"/>
    <col min="15133" max="15360" width="11.5" style="1"/>
    <col min="15361" max="15361" width="4" style="1" customWidth="1"/>
    <col min="15362" max="15362" width="4.1640625" style="1" customWidth="1"/>
    <col min="15363" max="15363" width="8.83203125" style="1" customWidth="1"/>
    <col min="15364" max="15364" width="10.5" style="1" customWidth="1"/>
    <col min="15365" max="15365" width="52.5" style="1" customWidth="1"/>
    <col min="15366" max="15366" width="9.1640625" style="1" customWidth="1"/>
    <col min="15367" max="15367" width="8.5" style="1" customWidth="1"/>
    <col min="15368" max="15388" width="6" style="1" customWidth="1"/>
    <col min="15389" max="15616" width="11.5" style="1"/>
    <col min="15617" max="15617" width="4" style="1" customWidth="1"/>
    <col min="15618" max="15618" width="4.1640625" style="1" customWidth="1"/>
    <col min="15619" max="15619" width="8.83203125" style="1" customWidth="1"/>
    <col min="15620" max="15620" width="10.5" style="1" customWidth="1"/>
    <col min="15621" max="15621" width="52.5" style="1" customWidth="1"/>
    <col min="15622" max="15622" width="9.1640625" style="1" customWidth="1"/>
    <col min="15623" max="15623" width="8.5" style="1" customWidth="1"/>
    <col min="15624" max="15644" width="6" style="1" customWidth="1"/>
    <col min="15645" max="15872" width="11.5" style="1"/>
    <col min="15873" max="15873" width="4" style="1" customWidth="1"/>
    <col min="15874" max="15874" width="4.1640625" style="1" customWidth="1"/>
    <col min="15875" max="15875" width="8.83203125" style="1" customWidth="1"/>
    <col min="15876" max="15876" width="10.5" style="1" customWidth="1"/>
    <col min="15877" max="15877" width="52.5" style="1" customWidth="1"/>
    <col min="15878" max="15878" width="9.1640625" style="1" customWidth="1"/>
    <col min="15879" max="15879" width="8.5" style="1" customWidth="1"/>
    <col min="15880" max="15900" width="6" style="1" customWidth="1"/>
    <col min="15901" max="16128" width="11.5" style="1"/>
    <col min="16129" max="16129" width="4" style="1" customWidth="1"/>
    <col min="16130" max="16130" width="4.1640625" style="1" customWidth="1"/>
    <col min="16131" max="16131" width="8.83203125" style="1" customWidth="1"/>
    <col min="16132" max="16132" width="10.5" style="1" customWidth="1"/>
    <col min="16133" max="16133" width="52.5" style="1" customWidth="1"/>
    <col min="16134" max="16134" width="9.1640625" style="1" customWidth="1"/>
    <col min="16135" max="16135" width="8.5" style="1" customWidth="1"/>
    <col min="16136" max="16156" width="6" style="1" customWidth="1"/>
    <col min="16157" max="16384" width="11.5" style="1"/>
  </cols>
  <sheetData>
    <row r="1" spans="1:28" ht="9" customHeight="1">
      <c r="A1" s="32" t="s">
        <v>391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34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4" customFormat="1" ht="19" customHeight="1">
      <c r="A3" s="2" t="s">
        <v>316</v>
      </c>
      <c r="B3" s="3" t="s">
        <v>1</v>
      </c>
      <c r="C3" s="2" t="s">
        <v>2</v>
      </c>
      <c r="D3" s="29" t="s">
        <v>417</v>
      </c>
      <c r="E3" s="2" t="s">
        <v>3</v>
      </c>
      <c r="F3" s="2" t="s">
        <v>392</v>
      </c>
      <c r="G3" s="2">
        <v>100</v>
      </c>
      <c r="H3" s="2">
        <v>125</v>
      </c>
      <c r="I3" s="2">
        <v>160</v>
      </c>
      <c r="J3" s="2">
        <v>200</v>
      </c>
      <c r="K3" s="2">
        <v>250</v>
      </c>
      <c r="L3" s="2">
        <v>315</v>
      </c>
      <c r="M3" s="2">
        <v>400</v>
      </c>
      <c r="N3" s="2">
        <v>500</v>
      </c>
      <c r="O3" s="2">
        <v>630</v>
      </c>
      <c r="P3" s="2">
        <v>800</v>
      </c>
      <c r="Q3" s="2">
        <v>1000</v>
      </c>
      <c r="R3" s="2">
        <v>1250</v>
      </c>
      <c r="S3" s="2">
        <v>1600</v>
      </c>
      <c r="T3" s="2">
        <v>2000</v>
      </c>
      <c r="U3" s="2">
        <v>2500</v>
      </c>
      <c r="V3" s="2">
        <v>3150</v>
      </c>
      <c r="W3" s="2">
        <v>4000</v>
      </c>
      <c r="X3" s="2">
        <v>5000</v>
      </c>
      <c r="Y3" s="2" t="s">
        <v>4</v>
      </c>
      <c r="Z3" s="2" t="s">
        <v>5</v>
      </c>
      <c r="AA3" s="2" t="s">
        <v>6</v>
      </c>
      <c r="AB3" s="2" t="s">
        <v>0</v>
      </c>
    </row>
    <row r="4" spans="1:28" ht="12">
      <c r="A4" s="5" t="s">
        <v>20</v>
      </c>
      <c r="B4" s="6" t="s">
        <v>317</v>
      </c>
      <c r="C4" s="7"/>
      <c r="D4" s="30" t="s">
        <v>411</v>
      </c>
      <c r="E4" s="8"/>
      <c r="F4" s="8"/>
      <c r="G4" s="9">
        <v>0.28000000000000003</v>
      </c>
      <c r="H4" s="9">
        <v>0.52</v>
      </c>
      <c r="I4" s="9">
        <v>0.82</v>
      </c>
      <c r="J4" s="9">
        <v>0.9</v>
      </c>
      <c r="K4" s="9">
        <v>1.2</v>
      </c>
      <c r="L4" s="9">
        <v>1.64</v>
      </c>
      <c r="M4" s="9">
        <v>1.53</v>
      </c>
      <c r="N4" s="9">
        <v>1.61</v>
      </c>
      <c r="O4" s="9">
        <v>1.69</v>
      </c>
      <c r="P4" s="9">
        <v>1.64</v>
      </c>
      <c r="Q4" s="9">
        <v>1.79</v>
      </c>
      <c r="R4" s="9">
        <v>1.64</v>
      </c>
      <c r="S4" s="9">
        <v>1.65</v>
      </c>
      <c r="T4" s="9">
        <v>1.73</v>
      </c>
      <c r="U4" s="9">
        <v>1.58</v>
      </c>
      <c r="V4" s="9">
        <v>1.59</v>
      </c>
      <c r="W4" s="9">
        <v>1.51</v>
      </c>
      <c r="X4" s="9">
        <v>1.54</v>
      </c>
      <c r="Y4" s="10">
        <f t="shared" ref="Y4:Y67" si="0">AVERAGE(G4:L4)</f>
        <v>0.8933333333333332</v>
      </c>
      <c r="Z4" s="10">
        <f t="shared" ref="Z4:Z67" si="1">AVERAGE(M4:R4)</f>
        <v>1.6500000000000001</v>
      </c>
      <c r="AA4" s="10">
        <f t="shared" ref="AA4:AA67" si="2">AVERAGE(S4:X4)</f>
        <v>1.6000000000000003</v>
      </c>
      <c r="AB4" s="27" t="str">
        <f>HYPERLINK("mailto:info@acoutech.ch?subject= Request: Test report on " &amp; B4, "direct request")</f>
        <v>direct request</v>
      </c>
    </row>
    <row r="5" spans="1:28" ht="12">
      <c r="A5" s="5" t="s">
        <v>20</v>
      </c>
      <c r="B5" s="6" t="s">
        <v>318</v>
      </c>
      <c r="C5" s="7"/>
      <c r="D5" s="30" t="s">
        <v>411</v>
      </c>
      <c r="E5" s="8"/>
      <c r="F5" s="8"/>
      <c r="G5" s="9">
        <v>0.19</v>
      </c>
      <c r="H5" s="9">
        <v>0.27</v>
      </c>
      <c r="I5" s="9">
        <v>0.38</v>
      </c>
      <c r="J5" s="9">
        <v>0.5</v>
      </c>
      <c r="K5" s="9">
        <v>0.62</v>
      </c>
      <c r="L5" s="9">
        <v>0.74</v>
      </c>
      <c r="M5" s="9">
        <v>0.94</v>
      </c>
      <c r="N5" s="9">
        <v>0.98</v>
      </c>
      <c r="O5" s="9">
        <v>1.03</v>
      </c>
      <c r="P5" s="9">
        <v>1.03</v>
      </c>
      <c r="Q5" s="9">
        <v>1.04</v>
      </c>
      <c r="R5" s="9">
        <v>0.97</v>
      </c>
      <c r="S5" s="9">
        <v>1.04</v>
      </c>
      <c r="T5" s="9">
        <v>0.97</v>
      </c>
      <c r="U5" s="9">
        <v>0.95</v>
      </c>
      <c r="V5" s="9">
        <v>0.92</v>
      </c>
      <c r="W5" s="9">
        <v>0.86</v>
      </c>
      <c r="X5" s="9">
        <v>0.9</v>
      </c>
      <c r="Y5" s="10">
        <f t="shared" si="0"/>
        <v>0.45</v>
      </c>
      <c r="Z5" s="10">
        <f t="shared" si="1"/>
        <v>0.99833333333333341</v>
      </c>
      <c r="AA5" s="10">
        <f t="shared" si="2"/>
        <v>0.94000000000000006</v>
      </c>
      <c r="AB5" s="27" t="str">
        <f t="shared" ref="AB5:AB68" si="3">HYPERLINK("mailto:info@acoutech.ch?subject= Request: Test report on " &amp; B5, "direct request")</f>
        <v>direct request</v>
      </c>
    </row>
    <row r="6" spans="1:28" ht="12">
      <c r="A6" s="5" t="s">
        <v>20</v>
      </c>
      <c r="B6" s="6" t="s">
        <v>319</v>
      </c>
      <c r="C6" s="7"/>
      <c r="D6" s="30" t="s">
        <v>411</v>
      </c>
      <c r="E6" s="8"/>
      <c r="F6" s="8"/>
      <c r="G6" s="9">
        <v>1.64</v>
      </c>
      <c r="H6" s="9">
        <v>1.94</v>
      </c>
      <c r="I6" s="9">
        <v>2.0499999999999998</v>
      </c>
      <c r="J6" s="9">
        <v>2.66</v>
      </c>
      <c r="K6" s="9">
        <v>3.1</v>
      </c>
      <c r="L6" s="9">
        <v>3.45</v>
      </c>
      <c r="M6" s="9">
        <v>3.77</v>
      </c>
      <c r="N6" s="9">
        <v>3.75</v>
      </c>
      <c r="O6" s="9">
        <v>3.76</v>
      </c>
      <c r="P6" s="9">
        <v>3.92</v>
      </c>
      <c r="Q6" s="9">
        <v>3.91</v>
      </c>
      <c r="R6" s="9">
        <v>3.8</v>
      </c>
      <c r="S6" s="9">
        <v>3.62</v>
      </c>
      <c r="T6" s="9">
        <v>3.7</v>
      </c>
      <c r="U6" s="9">
        <v>3.68</v>
      </c>
      <c r="V6" s="9">
        <v>3.63</v>
      </c>
      <c r="W6" s="9">
        <v>3.59</v>
      </c>
      <c r="X6" s="9">
        <v>3.7</v>
      </c>
      <c r="Y6" s="10">
        <f t="shared" si="0"/>
        <v>2.4733333333333332</v>
      </c>
      <c r="Z6" s="10">
        <f t="shared" si="1"/>
        <v>3.8183333333333334</v>
      </c>
      <c r="AA6" s="10">
        <f t="shared" si="2"/>
        <v>3.6533333333333329</v>
      </c>
      <c r="AB6" s="27" t="str">
        <f t="shared" si="3"/>
        <v>direct request</v>
      </c>
    </row>
    <row r="7" spans="1:28" ht="12">
      <c r="A7" s="5" t="s">
        <v>20</v>
      </c>
      <c r="B7" s="6" t="s">
        <v>320</v>
      </c>
      <c r="C7" s="7"/>
      <c r="D7" s="30" t="s">
        <v>411</v>
      </c>
      <c r="E7" s="8"/>
      <c r="F7" s="8"/>
      <c r="G7" s="9">
        <v>0.59</v>
      </c>
      <c r="H7" s="9">
        <v>0.81</v>
      </c>
      <c r="I7" s="9">
        <v>0.98</v>
      </c>
      <c r="J7" s="9">
        <v>1.24</v>
      </c>
      <c r="K7" s="9">
        <v>1.53</v>
      </c>
      <c r="L7" s="9">
        <v>1.93</v>
      </c>
      <c r="M7" s="9">
        <v>2.21</v>
      </c>
      <c r="N7" s="9">
        <v>2.37</v>
      </c>
      <c r="O7" s="9">
        <v>2.61</v>
      </c>
      <c r="P7" s="9">
        <v>2.57</v>
      </c>
      <c r="Q7" s="9">
        <v>2.48</v>
      </c>
      <c r="R7" s="9">
        <v>2.44</v>
      </c>
      <c r="S7" s="9">
        <v>2.3199999999999998</v>
      </c>
      <c r="T7" s="9">
        <v>2.25</v>
      </c>
      <c r="U7" s="9">
        <v>2.16</v>
      </c>
      <c r="V7" s="9">
        <v>2.23</v>
      </c>
      <c r="W7" s="9">
        <v>2.13</v>
      </c>
      <c r="X7" s="9">
        <v>2.23</v>
      </c>
      <c r="Y7" s="10">
        <f t="shared" si="0"/>
        <v>1.18</v>
      </c>
      <c r="Z7" s="10">
        <f t="shared" si="1"/>
        <v>2.4466666666666668</v>
      </c>
      <c r="AA7" s="10">
        <f t="shared" si="2"/>
        <v>2.2200000000000002</v>
      </c>
      <c r="AB7" s="27" t="str">
        <f t="shared" si="3"/>
        <v>direct request</v>
      </c>
    </row>
    <row r="8" spans="1:28" ht="12">
      <c r="A8" s="5" t="s">
        <v>20</v>
      </c>
      <c r="B8" s="6" t="s">
        <v>321</v>
      </c>
      <c r="C8" s="7"/>
      <c r="D8" s="30" t="s">
        <v>411</v>
      </c>
      <c r="E8" s="8"/>
      <c r="F8" s="8"/>
      <c r="G8" s="9">
        <v>0.06</v>
      </c>
      <c r="H8" s="9">
        <v>0.06</v>
      </c>
      <c r="I8" s="9">
        <v>0.21</v>
      </c>
      <c r="J8" s="9">
        <v>0.23</v>
      </c>
      <c r="K8" s="9">
        <v>0.28000000000000003</v>
      </c>
      <c r="L8" s="9">
        <v>0.36</v>
      </c>
      <c r="M8" s="9">
        <v>0.49</v>
      </c>
      <c r="N8" s="9">
        <v>0.5</v>
      </c>
      <c r="O8" s="9">
        <v>0.56000000000000005</v>
      </c>
      <c r="P8" s="9">
        <v>0.59</v>
      </c>
      <c r="Q8" s="9">
        <v>0.59</v>
      </c>
      <c r="R8" s="9">
        <v>0.54</v>
      </c>
      <c r="S8" s="9">
        <v>0.54</v>
      </c>
      <c r="T8" s="9">
        <v>0.5</v>
      </c>
      <c r="U8" s="9">
        <v>0.51</v>
      </c>
      <c r="V8" s="9">
        <v>0.49</v>
      </c>
      <c r="W8" s="9">
        <v>0.47</v>
      </c>
      <c r="X8" s="9">
        <v>0.5</v>
      </c>
      <c r="Y8" s="10">
        <f t="shared" si="0"/>
        <v>0.19999999999999998</v>
      </c>
      <c r="Z8" s="10">
        <f t="shared" si="1"/>
        <v>0.54500000000000004</v>
      </c>
      <c r="AA8" s="10">
        <f t="shared" si="2"/>
        <v>0.50166666666666659</v>
      </c>
      <c r="AB8" s="27" t="str">
        <f t="shared" si="3"/>
        <v>direct request</v>
      </c>
    </row>
    <row r="9" spans="1:28" ht="12">
      <c r="A9" s="5" t="s">
        <v>20</v>
      </c>
      <c r="B9" s="6" t="s">
        <v>322</v>
      </c>
      <c r="C9" s="7"/>
      <c r="D9" s="30" t="s">
        <v>411</v>
      </c>
      <c r="E9" s="8"/>
      <c r="F9" s="8"/>
      <c r="G9" s="9">
        <v>0.7</v>
      </c>
      <c r="H9" s="9">
        <v>0.83</v>
      </c>
      <c r="I9" s="9">
        <v>1.24</v>
      </c>
      <c r="J9" s="9">
        <v>1.41</v>
      </c>
      <c r="K9" s="9">
        <v>2.15</v>
      </c>
      <c r="L9" s="9">
        <v>2.46</v>
      </c>
      <c r="M9" s="9">
        <v>2.61</v>
      </c>
      <c r="N9" s="9">
        <v>2.68</v>
      </c>
      <c r="O9" s="9">
        <v>3.18</v>
      </c>
      <c r="P9" s="9">
        <v>3.17</v>
      </c>
      <c r="Q9" s="9">
        <v>3.17</v>
      </c>
      <c r="R9" s="9">
        <v>3.11</v>
      </c>
      <c r="S9" s="9">
        <v>3.12</v>
      </c>
      <c r="T9" s="9">
        <v>3.21</v>
      </c>
      <c r="U9" s="9">
        <v>3.28</v>
      </c>
      <c r="V9" s="9">
        <v>3.22</v>
      </c>
      <c r="W9" s="9">
        <v>3.19</v>
      </c>
      <c r="X9" s="9">
        <v>3.35</v>
      </c>
      <c r="Y9" s="10">
        <f t="shared" si="0"/>
        <v>1.4649999999999999</v>
      </c>
      <c r="Z9" s="10">
        <f t="shared" si="1"/>
        <v>2.9866666666666668</v>
      </c>
      <c r="AA9" s="10">
        <f t="shared" si="2"/>
        <v>3.2283333333333335</v>
      </c>
      <c r="AB9" s="27" t="str">
        <f t="shared" si="3"/>
        <v>direct request</v>
      </c>
    </row>
    <row r="10" spans="1:28" ht="12">
      <c r="A10" s="5" t="s">
        <v>20</v>
      </c>
      <c r="B10" s="6" t="s">
        <v>323</v>
      </c>
      <c r="C10" s="7"/>
      <c r="D10" s="30" t="s">
        <v>411</v>
      </c>
      <c r="E10" s="8"/>
      <c r="F10" s="8"/>
      <c r="G10" s="9">
        <v>0.64</v>
      </c>
      <c r="H10" s="9">
        <v>0.65</v>
      </c>
      <c r="I10" s="9">
        <v>1.18</v>
      </c>
      <c r="J10" s="9">
        <v>1.38</v>
      </c>
      <c r="K10" s="9">
        <v>1.69</v>
      </c>
      <c r="L10" s="9">
        <v>1.97</v>
      </c>
      <c r="M10" s="9">
        <v>2.39</v>
      </c>
      <c r="N10" s="9">
        <v>2.48</v>
      </c>
      <c r="O10" s="9">
        <v>2.71</v>
      </c>
      <c r="P10" s="9">
        <v>2.78</v>
      </c>
      <c r="Q10" s="9">
        <v>2.68</v>
      </c>
      <c r="R10" s="9">
        <v>2.74</v>
      </c>
      <c r="S10" s="9">
        <v>2.83</v>
      </c>
      <c r="T10" s="9">
        <v>2.8</v>
      </c>
      <c r="U10" s="9">
        <v>2.9</v>
      </c>
      <c r="V10" s="9">
        <v>2.87</v>
      </c>
      <c r="W10" s="9">
        <v>2.83</v>
      </c>
      <c r="X10" s="9">
        <v>3.05</v>
      </c>
      <c r="Y10" s="10">
        <f t="shared" si="0"/>
        <v>1.2516666666666665</v>
      </c>
      <c r="Z10" s="10">
        <f t="shared" si="1"/>
        <v>2.63</v>
      </c>
      <c r="AA10" s="10">
        <f t="shared" si="2"/>
        <v>2.8799999999999994</v>
      </c>
      <c r="AB10" s="27" t="str">
        <f t="shared" si="3"/>
        <v>direct request</v>
      </c>
    </row>
    <row r="11" spans="1:28" ht="12">
      <c r="A11" s="5" t="s">
        <v>20</v>
      </c>
      <c r="B11" s="6" t="s">
        <v>324</v>
      </c>
      <c r="C11" s="7"/>
      <c r="D11" s="30" t="s">
        <v>411</v>
      </c>
      <c r="E11" s="8"/>
      <c r="F11" s="8"/>
      <c r="G11" s="9">
        <v>0.94</v>
      </c>
      <c r="H11" s="9">
        <v>0.85</v>
      </c>
      <c r="I11" s="9">
        <v>1.43</v>
      </c>
      <c r="J11" s="9">
        <v>1.89</v>
      </c>
      <c r="K11" s="9">
        <v>2.33</v>
      </c>
      <c r="L11" s="9">
        <v>2.96</v>
      </c>
      <c r="M11" s="9">
        <v>3.1</v>
      </c>
      <c r="N11" s="9">
        <v>3.45</v>
      </c>
      <c r="O11" s="9">
        <v>3.93</v>
      </c>
      <c r="P11" s="9">
        <v>3.91</v>
      </c>
      <c r="Q11" s="9">
        <v>3.62</v>
      </c>
      <c r="R11" s="9">
        <v>3.88</v>
      </c>
      <c r="S11" s="9">
        <v>3.93</v>
      </c>
      <c r="T11" s="9">
        <v>4.07</v>
      </c>
      <c r="U11" s="9">
        <v>4.05</v>
      </c>
      <c r="V11" s="9">
        <v>3.88</v>
      </c>
      <c r="W11" s="9">
        <v>3.87</v>
      </c>
      <c r="X11" s="9">
        <v>4.18</v>
      </c>
      <c r="Y11" s="10">
        <f t="shared" si="0"/>
        <v>1.7333333333333332</v>
      </c>
      <c r="Z11" s="10">
        <f t="shared" si="1"/>
        <v>3.6483333333333334</v>
      </c>
      <c r="AA11" s="10">
        <f t="shared" si="2"/>
        <v>3.9966666666666666</v>
      </c>
      <c r="AB11" s="27" t="str">
        <f t="shared" si="3"/>
        <v>direct request</v>
      </c>
    </row>
    <row r="12" spans="1:28" ht="12">
      <c r="A12" s="5" t="s">
        <v>20</v>
      </c>
      <c r="B12" s="6" t="s">
        <v>325</v>
      </c>
      <c r="C12" s="7"/>
      <c r="D12" s="30" t="s">
        <v>411</v>
      </c>
      <c r="E12" s="8"/>
      <c r="F12" s="8"/>
      <c r="G12" s="9">
        <v>0.28999999999999998</v>
      </c>
      <c r="H12" s="9">
        <v>0.3</v>
      </c>
      <c r="I12" s="9">
        <v>0.66</v>
      </c>
      <c r="J12" s="9">
        <v>0.79</v>
      </c>
      <c r="K12" s="9">
        <v>1.07</v>
      </c>
      <c r="L12" s="9">
        <v>1.18</v>
      </c>
      <c r="M12" s="9">
        <v>1.21</v>
      </c>
      <c r="N12" s="9">
        <v>1.41</v>
      </c>
      <c r="O12" s="9">
        <v>1.51</v>
      </c>
      <c r="P12" s="9">
        <v>1.59</v>
      </c>
      <c r="Q12" s="9">
        <v>1.63</v>
      </c>
      <c r="R12" s="9">
        <v>1.68</v>
      </c>
      <c r="S12" s="9">
        <v>1.74</v>
      </c>
      <c r="T12" s="9">
        <v>1.73</v>
      </c>
      <c r="U12" s="9">
        <v>1.74</v>
      </c>
      <c r="V12" s="9">
        <v>1.69</v>
      </c>
      <c r="W12" s="9">
        <v>1.67</v>
      </c>
      <c r="X12" s="9">
        <v>1.65</v>
      </c>
      <c r="Y12" s="10">
        <f t="shared" si="0"/>
        <v>0.71499999999999997</v>
      </c>
      <c r="Z12" s="10">
        <f t="shared" si="1"/>
        <v>1.5049999999999999</v>
      </c>
      <c r="AA12" s="10">
        <f t="shared" si="2"/>
        <v>1.7033333333333334</v>
      </c>
      <c r="AB12" s="27" t="str">
        <f t="shared" si="3"/>
        <v>direct request</v>
      </c>
    </row>
    <row r="13" spans="1:28" ht="12">
      <c r="A13" s="5" t="s">
        <v>20</v>
      </c>
      <c r="B13" s="6" t="s">
        <v>326</v>
      </c>
      <c r="C13" s="7"/>
      <c r="D13" s="30" t="s">
        <v>411</v>
      </c>
      <c r="E13" s="8"/>
      <c r="F13" s="8"/>
      <c r="G13" s="9">
        <v>0.4</v>
      </c>
      <c r="H13" s="9">
        <v>0.32</v>
      </c>
      <c r="I13" s="9">
        <v>0.66</v>
      </c>
      <c r="J13" s="9">
        <v>0.8</v>
      </c>
      <c r="K13" s="9">
        <v>1.07</v>
      </c>
      <c r="L13" s="9">
        <v>1.28</v>
      </c>
      <c r="M13" s="9">
        <v>1.34</v>
      </c>
      <c r="N13" s="9">
        <v>1.52</v>
      </c>
      <c r="O13" s="9">
        <v>1.61</v>
      </c>
      <c r="P13" s="9">
        <v>1.58</v>
      </c>
      <c r="Q13" s="9">
        <v>1.57</v>
      </c>
      <c r="R13" s="9">
        <v>1.7</v>
      </c>
      <c r="S13" s="9">
        <v>1.66</v>
      </c>
      <c r="T13" s="9">
        <v>1.66</v>
      </c>
      <c r="U13" s="9">
        <v>1.71</v>
      </c>
      <c r="V13" s="9">
        <v>1.74</v>
      </c>
      <c r="W13" s="9">
        <v>1.59</v>
      </c>
      <c r="X13" s="9">
        <v>1.59</v>
      </c>
      <c r="Y13" s="10">
        <f t="shared" si="0"/>
        <v>0.755</v>
      </c>
      <c r="Z13" s="10">
        <f t="shared" si="1"/>
        <v>1.5533333333333335</v>
      </c>
      <c r="AA13" s="10">
        <f t="shared" si="2"/>
        <v>1.6583333333333332</v>
      </c>
      <c r="AB13" s="27" t="str">
        <f t="shared" si="3"/>
        <v>direct request</v>
      </c>
    </row>
    <row r="14" spans="1:28" ht="12">
      <c r="A14" s="5" t="s">
        <v>20</v>
      </c>
      <c r="B14" s="6" t="s">
        <v>327</v>
      </c>
      <c r="C14" s="7"/>
      <c r="D14" s="30" t="s">
        <v>411</v>
      </c>
      <c r="E14" s="8"/>
      <c r="F14" s="8"/>
      <c r="G14" s="9">
        <v>0.62</v>
      </c>
      <c r="H14" s="9">
        <v>0.55000000000000004</v>
      </c>
      <c r="I14" s="9">
        <v>0.9</v>
      </c>
      <c r="J14" s="9">
        <v>0.98</v>
      </c>
      <c r="K14" s="9">
        <v>1.26</v>
      </c>
      <c r="L14" s="9">
        <v>1.72</v>
      </c>
      <c r="M14" s="9">
        <v>1.92</v>
      </c>
      <c r="N14" s="9">
        <v>2.04</v>
      </c>
      <c r="O14" s="9">
        <v>2.2200000000000002</v>
      </c>
      <c r="P14" s="9">
        <v>2.2799999999999998</v>
      </c>
      <c r="Q14" s="9">
        <v>2.2799999999999998</v>
      </c>
      <c r="R14" s="9">
        <v>2.35</v>
      </c>
      <c r="S14" s="9">
        <v>2.4500000000000002</v>
      </c>
      <c r="T14" s="9">
        <v>2.38</v>
      </c>
      <c r="U14" s="9">
        <v>2.33</v>
      </c>
      <c r="V14" s="9">
        <v>2.35</v>
      </c>
      <c r="W14" s="9">
        <v>2.3199999999999998</v>
      </c>
      <c r="X14" s="9">
        <v>2.36</v>
      </c>
      <c r="Y14" s="10">
        <f t="shared" si="0"/>
        <v>1.0049999999999999</v>
      </c>
      <c r="Z14" s="10">
        <f t="shared" si="1"/>
        <v>2.1816666666666662</v>
      </c>
      <c r="AA14" s="10">
        <f t="shared" si="2"/>
        <v>2.3649999999999998</v>
      </c>
      <c r="AB14" s="27" t="str">
        <f t="shared" si="3"/>
        <v>direct request</v>
      </c>
    </row>
    <row r="15" spans="1:28" ht="12">
      <c r="A15" s="5" t="s">
        <v>20</v>
      </c>
      <c r="B15" s="6" t="s">
        <v>328</v>
      </c>
      <c r="C15" s="7"/>
      <c r="D15" s="30" t="s">
        <v>411</v>
      </c>
      <c r="E15" s="8"/>
      <c r="F15" s="8"/>
      <c r="G15" s="9">
        <v>0.31</v>
      </c>
      <c r="H15" s="9">
        <v>0.24</v>
      </c>
      <c r="I15" s="9">
        <v>0.36</v>
      </c>
      <c r="J15" s="9">
        <v>0.43</v>
      </c>
      <c r="K15" s="9">
        <v>0.7</v>
      </c>
      <c r="L15" s="9">
        <v>0.72</v>
      </c>
      <c r="M15" s="9">
        <v>0.9</v>
      </c>
      <c r="N15" s="9">
        <v>0.99</v>
      </c>
      <c r="O15" s="9">
        <v>1.1200000000000001</v>
      </c>
      <c r="P15" s="9">
        <v>1.22</v>
      </c>
      <c r="Q15" s="9">
        <v>1.1299999999999999</v>
      </c>
      <c r="R15" s="9">
        <v>1.17</v>
      </c>
      <c r="S15" s="9">
        <v>1.19</v>
      </c>
      <c r="T15" s="9">
        <v>1.17</v>
      </c>
      <c r="U15" s="9">
        <v>1.2</v>
      </c>
      <c r="V15" s="9">
        <v>1.1399999999999999</v>
      </c>
      <c r="W15" s="9">
        <v>1.1100000000000001</v>
      </c>
      <c r="X15" s="9">
        <v>1.18</v>
      </c>
      <c r="Y15" s="10">
        <f t="shared" si="0"/>
        <v>0.45999999999999996</v>
      </c>
      <c r="Z15" s="10">
        <f t="shared" si="1"/>
        <v>1.0883333333333334</v>
      </c>
      <c r="AA15" s="10">
        <f t="shared" si="2"/>
        <v>1.1649999999999998</v>
      </c>
      <c r="AB15" s="27" t="str">
        <f t="shared" si="3"/>
        <v>direct request</v>
      </c>
    </row>
    <row r="16" spans="1:28" ht="12">
      <c r="A16" s="5" t="s">
        <v>20</v>
      </c>
      <c r="B16" s="6" t="s">
        <v>329</v>
      </c>
      <c r="C16" s="7"/>
      <c r="D16" s="30" t="s">
        <v>411</v>
      </c>
      <c r="E16" s="8"/>
      <c r="F16" s="8"/>
      <c r="G16" s="9">
        <v>0.1</v>
      </c>
      <c r="H16" s="9">
        <v>0.15</v>
      </c>
      <c r="I16" s="9">
        <v>0.24</v>
      </c>
      <c r="J16" s="9">
        <v>0.33</v>
      </c>
      <c r="K16" s="9">
        <v>0.42</v>
      </c>
      <c r="L16" s="9">
        <v>0.56000000000000005</v>
      </c>
      <c r="M16" s="9">
        <v>0.73</v>
      </c>
      <c r="N16" s="9">
        <v>0.79</v>
      </c>
      <c r="O16" s="9">
        <v>0.78</v>
      </c>
      <c r="P16" s="9">
        <v>0.78</v>
      </c>
      <c r="Q16" s="9">
        <v>0.75</v>
      </c>
      <c r="R16" s="9">
        <v>0.7</v>
      </c>
      <c r="S16" s="9">
        <v>0.64</v>
      </c>
      <c r="T16" s="9">
        <v>0.63</v>
      </c>
      <c r="U16" s="9">
        <v>0.6</v>
      </c>
      <c r="V16" s="9">
        <v>0.67</v>
      </c>
      <c r="W16" s="9">
        <v>0.64</v>
      </c>
      <c r="X16" s="9">
        <v>0.64</v>
      </c>
      <c r="Y16" s="10">
        <f t="shared" si="0"/>
        <v>0.3</v>
      </c>
      <c r="Z16" s="10">
        <f t="shared" si="1"/>
        <v>0.755</v>
      </c>
      <c r="AA16" s="10">
        <f t="shared" si="2"/>
        <v>0.63666666666666671</v>
      </c>
      <c r="AB16" s="27" t="str">
        <f t="shared" si="3"/>
        <v>direct request</v>
      </c>
    </row>
    <row r="17" spans="1:28" ht="12">
      <c r="A17" s="5" t="s">
        <v>20</v>
      </c>
      <c r="B17" s="6" t="s">
        <v>330</v>
      </c>
      <c r="C17" s="7"/>
      <c r="D17" s="30" t="s">
        <v>411</v>
      </c>
      <c r="E17" s="8"/>
      <c r="F17" s="8"/>
      <c r="G17" s="9">
        <v>1.1000000000000001</v>
      </c>
      <c r="H17" s="9">
        <v>1.51</v>
      </c>
      <c r="I17" s="9">
        <v>1.62</v>
      </c>
      <c r="J17" s="9">
        <v>2.72</v>
      </c>
      <c r="K17" s="9">
        <v>2.81</v>
      </c>
      <c r="L17" s="9">
        <v>2.8</v>
      </c>
      <c r="M17" s="9">
        <v>3.25</v>
      </c>
      <c r="N17" s="9">
        <v>3.14</v>
      </c>
      <c r="O17" s="9">
        <v>3.24</v>
      </c>
      <c r="P17" s="9">
        <v>3.27</v>
      </c>
      <c r="Q17" s="9">
        <v>3.27</v>
      </c>
      <c r="R17" s="9">
        <v>3.15</v>
      </c>
      <c r="S17" s="9">
        <v>3.21</v>
      </c>
      <c r="T17" s="9">
        <v>2.99</v>
      </c>
      <c r="U17" s="9">
        <v>2.88</v>
      </c>
      <c r="V17" s="9">
        <v>2.97</v>
      </c>
      <c r="W17" s="9">
        <v>3.09</v>
      </c>
      <c r="X17" s="9">
        <v>2.98</v>
      </c>
      <c r="Y17" s="10">
        <f t="shared" si="0"/>
        <v>2.0933333333333337</v>
      </c>
      <c r="Z17" s="10">
        <f t="shared" si="1"/>
        <v>3.22</v>
      </c>
      <c r="AA17" s="10">
        <f t="shared" si="2"/>
        <v>3.02</v>
      </c>
      <c r="AB17" s="27" t="str">
        <f t="shared" si="3"/>
        <v>direct request</v>
      </c>
    </row>
    <row r="18" spans="1:28" ht="12">
      <c r="A18" s="5" t="s">
        <v>20</v>
      </c>
      <c r="B18" s="6" t="s">
        <v>331</v>
      </c>
      <c r="C18" s="7"/>
      <c r="D18" s="30" t="s">
        <v>411</v>
      </c>
      <c r="E18" s="8"/>
      <c r="F18" s="8"/>
      <c r="G18" s="9">
        <v>1.1499999999999999</v>
      </c>
      <c r="H18" s="9">
        <v>1.43</v>
      </c>
      <c r="I18" s="9">
        <v>2.0499999999999998</v>
      </c>
      <c r="J18" s="9">
        <v>2.4700000000000002</v>
      </c>
      <c r="K18" s="9">
        <v>3.09</v>
      </c>
      <c r="L18" s="9">
        <v>3.19</v>
      </c>
      <c r="M18" s="9">
        <v>3.45</v>
      </c>
      <c r="N18" s="9">
        <v>3.57</v>
      </c>
      <c r="O18" s="9">
        <v>3.63</v>
      </c>
      <c r="P18" s="9">
        <v>3.7</v>
      </c>
      <c r="Q18" s="9">
        <v>3.51</v>
      </c>
      <c r="R18" s="9">
        <v>3.46</v>
      </c>
      <c r="S18" s="9">
        <v>3.47</v>
      </c>
      <c r="T18" s="9">
        <v>3.32</v>
      </c>
      <c r="U18" s="9">
        <v>3.29</v>
      </c>
      <c r="V18" s="9">
        <v>3.31</v>
      </c>
      <c r="W18" s="9">
        <v>3.35</v>
      </c>
      <c r="X18" s="9">
        <v>3.19</v>
      </c>
      <c r="Y18" s="10">
        <f t="shared" si="0"/>
        <v>2.23</v>
      </c>
      <c r="Z18" s="10">
        <f t="shared" si="1"/>
        <v>3.5533333333333332</v>
      </c>
      <c r="AA18" s="10">
        <f t="shared" si="2"/>
        <v>3.3216666666666672</v>
      </c>
      <c r="AB18" s="27" t="str">
        <f t="shared" si="3"/>
        <v>direct request</v>
      </c>
    </row>
    <row r="19" spans="1:28" ht="12">
      <c r="A19" s="5" t="s">
        <v>31</v>
      </c>
      <c r="B19" s="6" t="s">
        <v>333</v>
      </c>
      <c r="C19" s="7">
        <v>0.05</v>
      </c>
      <c r="D19" s="30" t="s">
        <v>412</v>
      </c>
      <c r="E19" s="12" t="s">
        <v>7</v>
      </c>
      <c r="F19" s="12"/>
      <c r="G19" s="9">
        <v>0</v>
      </c>
      <c r="H19" s="9">
        <v>0.03</v>
      </c>
      <c r="I19" s="9">
        <v>0.02</v>
      </c>
      <c r="J19" s="9">
        <v>0.01</v>
      </c>
      <c r="K19" s="9">
        <v>0.02</v>
      </c>
      <c r="L19" s="9">
        <v>0.02</v>
      </c>
      <c r="M19" s="9">
        <v>0.03</v>
      </c>
      <c r="N19" s="9">
        <v>0.03</v>
      </c>
      <c r="O19" s="9">
        <v>0.02</v>
      </c>
      <c r="P19" s="9">
        <v>0.03</v>
      </c>
      <c r="Q19" s="9">
        <v>0.04</v>
      </c>
      <c r="R19" s="9">
        <v>0.04</v>
      </c>
      <c r="S19" s="9">
        <v>0.05</v>
      </c>
      <c r="T19" s="9">
        <v>7.0000000000000007E-2</v>
      </c>
      <c r="U19" s="9">
        <v>7.0000000000000007E-2</v>
      </c>
      <c r="V19" s="9">
        <v>0.06</v>
      </c>
      <c r="W19" s="9">
        <v>0.08</v>
      </c>
      <c r="X19" s="9">
        <v>0.14000000000000001</v>
      </c>
      <c r="Y19" s="9">
        <f t="shared" si="0"/>
        <v>1.6666666666666666E-2</v>
      </c>
      <c r="Z19" s="9">
        <f t="shared" si="1"/>
        <v>3.1666666666666669E-2</v>
      </c>
      <c r="AA19" s="9">
        <f t="shared" si="2"/>
        <v>7.8333333333333338E-2</v>
      </c>
      <c r="AB19" s="27" t="str">
        <f t="shared" si="3"/>
        <v>direct request</v>
      </c>
    </row>
    <row r="20" spans="1:28" ht="12">
      <c r="A20" s="5" t="s">
        <v>31</v>
      </c>
      <c r="B20" s="6" t="s">
        <v>334</v>
      </c>
      <c r="C20" s="9">
        <v>0.1</v>
      </c>
      <c r="D20" s="30" t="s">
        <v>412</v>
      </c>
      <c r="E20" s="12" t="s">
        <v>7</v>
      </c>
      <c r="F20" s="12"/>
      <c r="G20" s="9">
        <v>0.02</v>
      </c>
      <c r="H20" s="9">
        <v>0.05</v>
      </c>
      <c r="I20" s="9">
        <v>0.05</v>
      </c>
      <c r="J20" s="9">
        <v>0.05</v>
      </c>
      <c r="K20" s="9">
        <v>7.0000000000000007E-2</v>
      </c>
      <c r="L20" s="9">
        <v>0.08</v>
      </c>
      <c r="M20" s="9">
        <v>0.1</v>
      </c>
      <c r="N20" s="9">
        <v>0.09</v>
      </c>
      <c r="O20" s="9">
        <v>0.08</v>
      </c>
      <c r="P20" s="9">
        <v>7.0000000000000007E-2</v>
      </c>
      <c r="Q20" s="9">
        <v>0.06</v>
      </c>
      <c r="R20" s="9">
        <v>7.0000000000000007E-2</v>
      </c>
      <c r="S20" s="9">
        <v>0.09</v>
      </c>
      <c r="T20" s="9">
        <v>0.1</v>
      </c>
      <c r="U20" s="9">
        <v>0.12</v>
      </c>
      <c r="V20" s="9">
        <v>0.12</v>
      </c>
      <c r="W20" s="9">
        <v>0.15</v>
      </c>
      <c r="X20" s="9">
        <v>0.15</v>
      </c>
      <c r="Y20" s="9">
        <f t="shared" si="0"/>
        <v>5.3333333333333337E-2</v>
      </c>
      <c r="Z20" s="9">
        <f t="shared" si="1"/>
        <v>7.8333333333333338E-2</v>
      </c>
      <c r="AA20" s="9">
        <f t="shared" si="2"/>
        <v>0.12166666666666666</v>
      </c>
      <c r="AB20" s="27" t="str">
        <f t="shared" si="3"/>
        <v>direct request</v>
      </c>
    </row>
    <row r="21" spans="1:28" ht="12">
      <c r="A21" s="5" t="s">
        <v>30</v>
      </c>
      <c r="B21" s="6" t="s">
        <v>335</v>
      </c>
      <c r="C21" s="7"/>
      <c r="D21" s="30" t="s">
        <v>411</v>
      </c>
      <c r="E21" s="8"/>
      <c r="F21" s="8"/>
      <c r="G21" s="9">
        <v>0.1</v>
      </c>
      <c r="H21" s="9">
        <v>0.34</v>
      </c>
      <c r="I21" s="9">
        <v>0.6</v>
      </c>
      <c r="J21" s="9">
        <v>0.81</v>
      </c>
      <c r="K21" s="9">
        <v>1.1200000000000001</v>
      </c>
      <c r="L21" s="9">
        <v>1.34</v>
      </c>
      <c r="M21" s="9">
        <v>1.81</v>
      </c>
      <c r="N21" s="9">
        <v>2.44</v>
      </c>
      <c r="O21" s="9">
        <v>2.9</v>
      </c>
      <c r="P21" s="9">
        <v>3.38</v>
      </c>
      <c r="Q21" s="9">
        <v>3.57</v>
      </c>
      <c r="R21" s="9">
        <v>3.56</v>
      </c>
      <c r="S21" s="9">
        <v>3.46</v>
      </c>
      <c r="T21" s="9">
        <v>3.27</v>
      </c>
      <c r="U21" s="9">
        <v>3.37</v>
      </c>
      <c r="V21" s="9">
        <v>3.28</v>
      </c>
      <c r="W21" s="9">
        <v>3.12</v>
      </c>
      <c r="X21" s="9">
        <v>3.24</v>
      </c>
      <c r="Y21" s="10">
        <f t="shared" si="0"/>
        <v>0.71833333333333338</v>
      </c>
      <c r="Z21" s="10">
        <f t="shared" si="1"/>
        <v>2.9433333333333334</v>
      </c>
      <c r="AA21" s="10">
        <f t="shared" si="2"/>
        <v>3.2900000000000005</v>
      </c>
      <c r="AB21" s="27" t="str">
        <f t="shared" si="3"/>
        <v>direct request</v>
      </c>
    </row>
    <row r="22" spans="1:28" ht="12">
      <c r="A22" s="5" t="s">
        <v>30</v>
      </c>
      <c r="B22" s="6" t="s">
        <v>336</v>
      </c>
      <c r="C22" s="7"/>
      <c r="D22" s="30" t="s">
        <v>411</v>
      </c>
      <c r="E22" s="8"/>
      <c r="F22" s="8"/>
      <c r="G22" s="9">
        <v>0.03</v>
      </c>
      <c r="H22" s="9">
        <v>0.05</v>
      </c>
      <c r="I22" s="9">
        <v>0.2</v>
      </c>
      <c r="J22" s="9">
        <v>0.34</v>
      </c>
      <c r="K22" s="9">
        <v>0.51</v>
      </c>
      <c r="L22" s="9">
        <v>0.82</v>
      </c>
      <c r="M22" s="9">
        <v>1.25</v>
      </c>
      <c r="N22" s="9">
        <v>1.73</v>
      </c>
      <c r="O22" s="9">
        <v>2.25</v>
      </c>
      <c r="P22" s="9">
        <v>2.5299999999999998</v>
      </c>
      <c r="Q22" s="9">
        <v>2.62</v>
      </c>
      <c r="R22" s="9">
        <v>2.66</v>
      </c>
      <c r="S22" s="9">
        <v>2.68</v>
      </c>
      <c r="T22" s="9">
        <v>2.4300000000000002</v>
      </c>
      <c r="U22" s="9">
        <v>2.38</v>
      </c>
      <c r="V22" s="9">
        <v>2.36</v>
      </c>
      <c r="W22" s="9">
        <v>2.2999999999999998</v>
      </c>
      <c r="X22" s="9">
        <v>2.36</v>
      </c>
      <c r="Y22" s="10">
        <f t="shared" si="0"/>
        <v>0.32500000000000001</v>
      </c>
      <c r="Z22" s="10">
        <f t="shared" si="1"/>
        <v>2.1733333333333333</v>
      </c>
      <c r="AA22" s="10">
        <f t="shared" si="2"/>
        <v>2.418333333333333</v>
      </c>
      <c r="AB22" s="27" t="str">
        <f t="shared" si="3"/>
        <v>direct request</v>
      </c>
    </row>
    <row r="23" spans="1:28" ht="12">
      <c r="A23" s="5" t="s">
        <v>30</v>
      </c>
      <c r="B23" s="6" t="s">
        <v>337</v>
      </c>
      <c r="C23" s="7"/>
      <c r="D23" s="30" t="s">
        <v>411</v>
      </c>
      <c r="E23" s="8"/>
      <c r="F23" s="8"/>
      <c r="G23" s="9">
        <v>0.08</v>
      </c>
      <c r="H23" s="9">
        <v>0.21</v>
      </c>
      <c r="I23" s="9">
        <v>0.43</v>
      </c>
      <c r="J23" s="9">
        <v>0.73</v>
      </c>
      <c r="K23" s="9">
        <v>0.89</v>
      </c>
      <c r="L23" s="9">
        <v>1.1200000000000001</v>
      </c>
      <c r="M23" s="9">
        <v>1.5</v>
      </c>
      <c r="N23" s="9">
        <v>2.02</v>
      </c>
      <c r="O23" s="9">
        <v>2.4700000000000002</v>
      </c>
      <c r="P23" s="9">
        <v>2.82</v>
      </c>
      <c r="Q23" s="9">
        <v>3</v>
      </c>
      <c r="R23" s="9">
        <v>2.87</v>
      </c>
      <c r="S23" s="9">
        <v>2.86</v>
      </c>
      <c r="T23" s="9">
        <v>2.74</v>
      </c>
      <c r="U23" s="9">
        <v>2.83</v>
      </c>
      <c r="V23" s="9">
        <v>2.76</v>
      </c>
      <c r="W23" s="9">
        <v>2.73</v>
      </c>
      <c r="X23" s="9">
        <v>2.71</v>
      </c>
      <c r="Y23" s="10">
        <f t="shared" si="0"/>
        <v>0.57666666666666666</v>
      </c>
      <c r="Z23" s="10">
        <f t="shared" si="1"/>
        <v>2.4466666666666668</v>
      </c>
      <c r="AA23" s="10">
        <f t="shared" si="2"/>
        <v>2.7716666666666665</v>
      </c>
      <c r="AB23" s="27" t="str">
        <f t="shared" si="3"/>
        <v>direct request</v>
      </c>
    </row>
    <row r="24" spans="1:28" ht="12">
      <c r="A24" s="5" t="s">
        <v>30</v>
      </c>
      <c r="B24" s="6" t="s">
        <v>338</v>
      </c>
      <c r="C24" s="7"/>
      <c r="D24" s="30" t="s">
        <v>411</v>
      </c>
      <c r="E24" s="8"/>
      <c r="F24" s="8"/>
      <c r="G24" s="9">
        <v>0.06</v>
      </c>
      <c r="H24" s="9">
        <v>7.0000000000000007E-2</v>
      </c>
      <c r="I24" s="9">
        <v>0.24</v>
      </c>
      <c r="J24" s="9">
        <v>0.31</v>
      </c>
      <c r="K24" s="9">
        <v>0.41</v>
      </c>
      <c r="L24" s="9">
        <v>0.47</v>
      </c>
      <c r="M24" s="9">
        <v>0.56999999999999995</v>
      </c>
      <c r="N24" s="9">
        <v>0.83</v>
      </c>
      <c r="O24" s="9">
        <v>0.99</v>
      </c>
      <c r="P24" s="9">
        <v>1.1399999999999999</v>
      </c>
      <c r="Q24" s="9">
        <v>1.1599999999999999</v>
      </c>
      <c r="R24" s="9">
        <v>1.2</v>
      </c>
      <c r="S24" s="9">
        <v>1.18</v>
      </c>
      <c r="T24" s="9">
        <v>1.1000000000000001</v>
      </c>
      <c r="U24" s="9">
        <v>1.07</v>
      </c>
      <c r="V24" s="9">
        <v>1.1000000000000001</v>
      </c>
      <c r="W24" s="9">
        <v>1.07</v>
      </c>
      <c r="X24" s="9">
        <v>1.2</v>
      </c>
      <c r="Y24" s="10">
        <f t="shared" si="0"/>
        <v>0.25999999999999995</v>
      </c>
      <c r="Z24" s="10">
        <f t="shared" si="1"/>
        <v>0.98166666666666658</v>
      </c>
      <c r="AA24" s="10">
        <f t="shared" si="2"/>
        <v>1.1200000000000003</v>
      </c>
      <c r="AB24" s="27" t="str">
        <f t="shared" si="3"/>
        <v>direct request</v>
      </c>
    </row>
    <row r="25" spans="1:28" ht="12">
      <c r="A25" s="5" t="s">
        <v>30</v>
      </c>
      <c r="B25" s="6" t="s">
        <v>339</v>
      </c>
      <c r="C25" s="7"/>
      <c r="D25" s="30" t="s">
        <v>411</v>
      </c>
      <c r="E25" s="8"/>
      <c r="F25" s="8"/>
      <c r="G25" s="9">
        <v>0.1</v>
      </c>
      <c r="H25" s="9">
        <v>0.1</v>
      </c>
      <c r="I25" s="9">
        <v>0.31</v>
      </c>
      <c r="J25" s="9">
        <v>0.38</v>
      </c>
      <c r="K25" s="9">
        <v>0.47</v>
      </c>
      <c r="L25" s="9">
        <v>0.56999999999999995</v>
      </c>
      <c r="M25" s="9">
        <v>0.77</v>
      </c>
      <c r="N25" s="9">
        <v>1.02</v>
      </c>
      <c r="O25" s="9">
        <v>1.17</v>
      </c>
      <c r="P25" s="9">
        <v>1.37</v>
      </c>
      <c r="Q25" s="9">
        <v>1.49</v>
      </c>
      <c r="R25" s="9">
        <v>1.52</v>
      </c>
      <c r="S25" s="9">
        <v>1.42</v>
      </c>
      <c r="T25" s="9">
        <v>1.35</v>
      </c>
      <c r="U25" s="9">
        <v>1.28</v>
      </c>
      <c r="V25" s="9">
        <v>1.25</v>
      </c>
      <c r="W25" s="9">
        <v>1.27</v>
      </c>
      <c r="X25" s="9">
        <v>1.39</v>
      </c>
      <c r="Y25" s="10">
        <f t="shared" si="0"/>
        <v>0.3216666666666666</v>
      </c>
      <c r="Z25" s="10">
        <f t="shared" si="1"/>
        <v>1.2233333333333334</v>
      </c>
      <c r="AA25" s="10">
        <f t="shared" si="2"/>
        <v>1.3266666666666667</v>
      </c>
      <c r="AB25" s="27" t="str">
        <f t="shared" si="3"/>
        <v>direct request</v>
      </c>
    </row>
    <row r="26" spans="1:28" ht="12">
      <c r="A26" s="5" t="s">
        <v>30</v>
      </c>
      <c r="B26" s="6" t="s">
        <v>340</v>
      </c>
      <c r="C26" s="7"/>
      <c r="D26" s="30" t="s">
        <v>411</v>
      </c>
      <c r="E26" s="8"/>
      <c r="F26" s="8"/>
      <c r="G26" s="9">
        <v>0.15</v>
      </c>
      <c r="H26" s="9">
        <v>0.26</v>
      </c>
      <c r="I26" s="9">
        <v>0.42</v>
      </c>
      <c r="J26" s="9">
        <v>0.49</v>
      </c>
      <c r="K26" s="9">
        <v>0.59</v>
      </c>
      <c r="L26" s="9">
        <v>0.66</v>
      </c>
      <c r="M26" s="9">
        <v>0.86</v>
      </c>
      <c r="N26" s="9">
        <v>1.1399999999999999</v>
      </c>
      <c r="O26" s="9">
        <v>1.3</v>
      </c>
      <c r="P26" s="9">
        <v>1.66</v>
      </c>
      <c r="Q26" s="9">
        <v>1.8</v>
      </c>
      <c r="R26" s="9">
        <v>1.8</v>
      </c>
      <c r="S26" s="9">
        <v>1.82</v>
      </c>
      <c r="T26" s="9">
        <v>1.7</v>
      </c>
      <c r="U26" s="9">
        <v>1.64</v>
      </c>
      <c r="V26" s="9">
        <v>1.7</v>
      </c>
      <c r="W26" s="9">
        <v>1.61</v>
      </c>
      <c r="X26" s="9">
        <v>1.63</v>
      </c>
      <c r="Y26" s="10">
        <f t="shared" si="0"/>
        <v>0.4283333333333334</v>
      </c>
      <c r="Z26" s="10">
        <f t="shared" si="1"/>
        <v>1.4266666666666667</v>
      </c>
      <c r="AA26" s="10">
        <f t="shared" si="2"/>
        <v>1.6833333333333336</v>
      </c>
      <c r="AB26" s="27" t="str">
        <f t="shared" si="3"/>
        <v>direct request</v>
      </c>
    </row>
    <row r="27" spans="1:28" ht="12">
      <c r="A27" s="5" t="s">
        <v>29</v>
      </c>
      <c r="B27" s="6" t="s">
        <v>96</v>
      </c>
      <c r="C27" s="7"/>
      <c r="D27" s="30" t="s">
        <v>411</v>
      </c>
      <c r="E27" s="7"/>
      <c r="F27" s="7"/>
      <c r="G27" s="9">
        <v>0.25</v>
      </c>
      <c r="H27" s="9">
        <v>0.3</v>
      </c>
      <c r="I27" s="9">
        <v>0.56999999999999995</v>
      </c>
      <c r="J27" s="9">
        <v>0.73</v>
      </c>
      <c r="K27" s="9">
        <v>1.01</v>
      </c>
      <c r="L27" s="9">
        <v>1.19</v>
      </c>
      <c r="M27" s="9">
        <v>1.51</v>
      </c>
      <c r="N27" s="9">
        <v>1.97</v>
      </c>
      <c r="O27" s="9">
        <v>2.17</v>
      </c>
      <c r="P27" s="9">
        <v>2.34</v>
      </c>
      <c r="Q27" s="9">
        <v>2.38</v>
      </c>
      <c r="R27" s="9">
        <v>2.36</v>
      </c>
      <c r="S27" s="9">
        <v>2.19</v>
      </c>
      <c r="T27" s="9">
        <v>2.15</v>
      </c>
      <c r="U27" s="9">
        <v>2.1</v>
      </c>
      <c r="V27" s="9">
        <v>2.11</v>
      </c>
      <c r="W27" s="9">
        <v>2.16</v>
      </c>
      <c r="X27" s="9">
        <v>2.2799999999999998</v>
      </c>
      <c r="Y27" s="10">
        <f t="shared" si="0"/>
        <v>0.67500000000000016</v>
      </c>
      <c r="Z27" s="10">
        <f t="shared" si="1"/>
        <v>2.1216666666666666</v>
      </c>
      <c r="AA27" s="10">
        <f t="shared" si="2"/>
        <v>2.1649999999999996</v>
      </c>
      <c r="AB27" s="27" t="str">
        <f t="shared" si="3"/>
        <v>direct request</v>
      </c>
    </row>
    <row r="28" spans="1:28" ht="12">
      <c r="A28" s="5" t="s">
        <v>29</v>
      </c>
      <c r="B28" s="6" t="s">
        <v>97</v>
      </c>
      <c r="C28" s="7"/>
      <c r="D28" s="30" t="s">
        <v>411</v>
      </c>
      <c r="E28" s="7"/>
      <c r="F28" s="7"/>
      <c r="G28" s="9">
        <v>0.19</v>
      </c>
      <c r="H28" s="9">
        <v>0.88</v>
      </c>
      <c r="I28" s="9">
        <v>0.88</v>
      </c>
      <c r="J28" s="9">
        <v>1.25</v>
      </c>
      <c r="K28" s="9">
        <v>1.61</v>
      </c>
      <c r="L28" s="9">
        <v>1.85</v>
      </c>
      <c r="M28" s="9">
        <v>2.2799999999999998</v>
      </c>
      <c r="N28" s="9">
        <v>2.5099999999999998</v>
      </c>
      <c r="O28" s="9">
        <v>3.05</v>
      </c>
      <c r="P28" s="9">
        <v>3.26</v>
      </c>
      <c r="Q28" s="9">
        <v>3.27</v>
      </c>
      <c r="R28" s="9">
        <v>3.19</v>
      </c>
      <c r="S28" s="9">
        <v>3.24</v>
      </c>
      <c r="T28" s="9">
        <v>3.04</v>
      </c>
      <c r="U28" s="9">
        <v>3.05</v>
      </c>
      <c r="V28" s="9">
        <v>3.06</v>
      </c>
      <c r="W28" s="9">
        <v>3.14</v>
      </c>
      <c r="X28" s="9">
        <v>3.41</v>
      </c>
      <c r="Y28" s="10">
        <f t="shared" si="0"/>
        <v>1.1100000000000001</v>
      </c>
      <c r="Z28" s="10">
        <f t="shared" si="1"/>
        <v>2.9266666666666663</v>
      </c>
      <c r="AA28" s="10">
        <f t="shared" si="2"/>
        <v>3.1566666666666667</v>
      </c>
      <c r="AB28" s="27" t="str">
        <f t="shared" si="3"/>
        <v>direct request</v>
      </c>
    </row>
    <row r="29" spans="1:28" ht="12">
      <c r="A29" s="5" t="s">
        <v>29</v>
      </c>
      <c r="B29" s="6" t="s">
        <v>98</v>
      </c>
      <c r="C29" s="7"/>
      <c r="D29" s="30" t="s">
        <v>411</v>
      </c>
      <c r="E29" s="7"/>
      <c r="F29" s="7"/>
      <c r="G29" s="9">
        <v>0.43</v>
      </c>
      <c r="H29" s="9">
        <v>0.75</v>
      </c>
      <c r="I29" s="9">
        <v>1.08</v>
      </c>
      <c r="J29" s="9">
        <v>1.69</v>
      </c>
      <c r="K29" s="9">
        <v>2.31</v>
      </c>
      <c r="L29" s="9">
        <v>2.69</v>
      </c>
      <c r="M29" s="9">
        <v>2.82</v>
      </c>
      <c r="N29" s="9">
        <v>3.66</v>
      </c>
      <c r="O29" s="9">
        <v>3.98</v>
      </c>
      <c r="P29" s="9">
        <v>4.29</v>
      </c>
      <c r="Q29" s="9">
        <v>4.38</v>
      </c>
      <c r="R29" s="9">
        <v>4.57</v>
      </c>
      <c r="S29" s="9">
        <v>4.3600000000000003</v>
      </c>
      <c r="T29" s="9">
        <v>4.21</v>
      </c>
      <c r="U29" s="9">
        <v>4.24</v>
      </c>
      <c r="V29" s="9">
        <v>4.4000000000000004</v>
      </c>
      <c r="W29" s="9">
        <v>4.5599999999999996</v>
      </c>
      <c r="X29" s="9">
        <v>4.63</v>
      </c>
      <c r="Y29" s="10">
        <f t="shared" si="0"/>
        <v>1.4916666666666665</v>
      </c>
      <c r="Z29" s="10">
        <f t="shared" si="1"/>
        <v>3.9499999999999997</v>
      </c>
      <c r="AA29" s="10">
        <f t="shared" si="2"/>
        <v>4.3999999999999995</v>
      </c>
      <c r="AB29" s="27" t="str">
        <f t="shared" si="3"/>
        <v>direct request</v>
      </c>
    </row>
    <row r="30" spans="1:28" ht="12">
      <c r="A30" s="5" t="s">
        <v>29</v>
      </c>
      <c r="B30" s="6" t="s">
        <v>99</v>
      </c>
      <c r="C30" s="7"/>
      <c r="D30" s="30" t="s">
        <v>411</v>
      </c>
      <c r="E30" s="7"/>
      <c r="F30" s="7"/>
      <c r="G30" s="9">
        <v>7.0000000000000007E-2</v>
      </c>
      <c r="H30" s="9">
        <v>0.14000000000000001</v>
      </c>
      <c r="I30" s="9">
        <v>0.19</v>
      </c>
      <c r="J30" s="9">
        <v>0.19</v>
      </c>
      <c r="K30" s="9">
        <v>0.31</v>
      </c>
      <c r="L30" s="9">
        <v>0.36</v>
      </c>
      <c r="M30" s="9">
        <v>0.42</v>
      </c>
      <c r="N30" s="9">
        <v>0.51</v>
      </c>
      <c r="O30" s="9">
        <v>0.56999999999999995</v>
      </c>
      <c r="P30" s="9">
        <v>0.62</v>
      </c>
      <c r="Q30" s="9">
        <v>0.64</v>
      </c>
      <c r="R30" s="9">
        <v>0.62</v>
      </c>
      <c r="S30" s="9">
        <v>0.57999999999999996</v>
      </c>
      <c r="T30" s="9">
        <v>0.55000000000000004</v>
      </c>
      <c r="U30" s="9">
        <v>0.54</v>
      </c>
      <c r="V30" s="9">
        <v>0.51</v>
      </c>
      <c r="W30" s="9">
        <v>0.56000000000000005</v>
      </c>
      <c r="X30" s="9">
        <v>0.56000000000000005</v>
      </c>
      <c r="Y30" s="10">
        <f t="shared" si="0"/>
        <v>0.21000000000000005</v>
      </c>
      <c r="Z30" s="10">
        <f t="shared" si="1"/>
        <v>0.56333333333333335</v>
      </c>
      <c r="AA30" s="10">
        <f t="shared" si="2"/>
        <v>0.54999999999999993</v>
      </c>
      <c r="AB30" s="27" t="str">
        <f t="shared" si="3"/>
        <v>direct request</v>
      </c>
    </row>
    <row r="31" spans="1:28" ht="12">
      <c r="A31" s="5" t="s">
        <v>29</v>
      </c>
      <c r="B31" s="6" t="s">
        <v>100</v>
      </c>
      <c r="C31" s="7"/>
      <c r="D31" s="30" t="s">
        <v>411</v>
      </c>
      <c r="E31" s="7"/>
      <c r="F31" s="7"/>
      <c r="G31" s="9">
        <v>0.05</v>
      </c>
      <c r="H31" s="9">
        <v>0.19</v>
      </c>
      <c r="I31" s="9">
        <v>0.21</v>
      </c>
      <c r="J31" s="9">
        <v>0.28999999999999998</v>
      </c>
      <c r="K31" s="9">
        <v>0.45</v>
      </c>
      <c r="L31" s="9">
        <v>0.49</v>
      </c>
      <c r="M31" s="9">
        <v>0.6</v>
      </c>
      <c r="N31" s="9">
        <v>0.71</v>
      </c>
      <c r="O31" s="9">
        <v>0.81</v>
      </c>
      <c r="P31" s="9">
        <v>0.87</v>
      </c>
      <c r="Q31" s="9">
        <v>0.87</v>
      </c>
      <c r="R31" s="9">
        <v>0.86</v>
      </c>
      <c r="S31" s="9">
        <v>0.82</v>
      </c>
      <c r="T31" s="9">
        <v>0.74</v>
      </c>
      <c r="U31" s="9">
        <v>0.73</v>
      </c>
      <c r="V31" s="9">
        <v>0.74</v>
      </c>
      <c r="W31" s="9">
        <v>0.75</v>
      </c>
      <c r="X31" s="9">
        <v>0.77</v>
      </c>
      <c r="Y31" s="10">
        <f t="shared" si="0"/>
        <v>0.27999999999999997</v>
      </c>
      <c r="Z31" s="10">
        <f t="shared" si="1"/>
        <v>0.78666666666666674</v>
      </c>
      <c r="AA31" s="10">
        <f t="shared" si="2"/>
        <v>0.75833333333333341</v>
      </c>
      <c r="AB31" s="27" t="str">
        <f t="shared" si="3"/>
        <v>direct request</v>
      </c>
    </row>
    <row r="32" spans="1:28" ht="12">
      <c r="A32" s="5" t="s">
        <v>29</v>
      </c>
      <c r="B32" s="6" t="s">
        <v>101</v>
      </c>
      <c r="C32" s="7"/>
      <c r="D32" s="30" t="s">
        <v>411</v>
      </c>
      <c r="E32" s="7"/>
      <c r="F32" s="7"/>
      <c r="G32" s="9">
        <v>0.15</v>
      </c>
      <c r="H32" s="9">
        <v>0.2</v>
      </c>
      <c r="I32" s="9">
        <v>0.33</v>
      </c>
      <c r="J32" s="9">
        <v>0.4</v>
      </c>
      <c r="K32" s="9">
        <v>0.55000000000000004</v>
      </c>
      <c r="L32" s="9">
        <v>0.64</v>
      </c>
      <c r="M32" s="9">
        <v>0.87</v>
      </c>
      <c r="N32" s="9">
        <v>1.06</v>
      </c>
      <c r="O32" s="9">
        <v>1.22</v>
      </c>
      <c r="P32" s="9">
        <v>1.28</v>
      </c>
      <c r="Q32" s="9">
        <v>1.31</v>
      </c>
      <c r="R32" s="9">
        <v>1.27</v>
      </c>
      <c r="S32" s="9">
        <v>1.18</v>
      </c>
      <c r="T32" s="9">
        <v>1.1299999999999999</v>
      </c>
      <c r="U32" s="9">
        <v>1.1200000000000001</v>
      </c>
      <c r="V32" s="9">
        <v>1.0900000000000001</v>
      </c>
      <c r="W32" s="9">
        <v>1.0900000000000001</v>
      </c>
      <c r="X32" s="9">
        <v>1.21</v>
      </c>
      <c r="Y32" s="10">
        <f t="shared" si="0"/>
        <v>0.37833333333333335</v>
      </c>
      <c r="Z32" s="10">
        <f t="shared" si="1"/>
        <v>1.1683333333333332</v>
      </c>
      <c r="AA32" s="10">
        <f t="shared" si="2"/>
        <v>1.1366666666666665</v>
      </c>
      <c r="AB32" s="27" t="str">
        <f t="shared" si="3"/>
        <v>direct request</v>
      </c>
    </row>
    <row r="33" spans="1:28" ht="12">
      <c r="A33" s="5" t="s">
        <v>29</v>
      </c>
      <c r="B33" s="6" t="s">
        <v>102</v>
      </c>
      <c r="C33" s="7"/>
      <c r="D33" s="30" t="s">
        <v>411</v>
      </c>
      <c r="E33" s="7"/>
      <c r="F33" s="7"/>
      <c r="G33" s="9">
        <v>0.1</v>
      </c>
      <c r="H33" s="9">
        <v>0.31</v>
      </c>
      <c r="I33" s="9">
        <v>0.42</v>
      </c>
      <c r="J33" s="9">
        <v>0.54</v>
      </c>
      <c r="K33" s="9">
        <v>0.86</v>
      </c>
      <c r="L33" s="9">
        <v>0.95</v>
      </c>
      <c r="M33" s="9">
        <v>1.18</v>
      </c>
      <c r="N33" s="9">
        <v>1.53</v>
      </c>
      <c r="O33" s="9">
        <v>1.68</v>
      </c>
      <c r="P33" s="9">
        <v>1.82</v>
      </c>
      <c r="Q33" s="9">
        <v>1.91</v>
      </c>
      <c r="R33" s="9">
        <v>1.88</v>
      </c>
      <c r="S33" s="9">
        <v>1.76</v>
      </c>
      <c r="T33" s="9">
        <v>1.67</v>
      </c>
      <c r="U33" s="9">
        <v>1.57</v>
      </c>
      <c r="V33" s="9">
        <v>1.6</v>
      </c>
      <c r="W33" s="9">
        <v>1.59</v>
      </c>
      <c r="X33" s="9">
        <v>1.65</v>
      </c>
      <c r="Y33" s="10">
        <f t="shared" si="0"/>
        <v>0.52999999999999992</v>
      </c>
      <c r="Z33" s="10">
        <f t="shared" si="1"/>
        <v>1.6666666666666667</v>
      </c>
      <c r="AA33" s="10">
        <f t="shared" si="2"/>
        <v>1.64</v>
      </c>
      <c r="AB33" s="27" t="str">
        <f t="shared" si="3"/>
        <v>direct request</v>
      </c>
    </row>
    <row r="34" spans="1:28" ht="12">
      <c r="A34" s="5" t="s">
        <v>29</v>
      </c>
      <c r="B34" s="6" t="s">
        <v>103</v>
      </c>
      <c r="C34" s="7"/>
      <c r="D34" s="30" t="s">
        <v>411</v>
      </c>
      <c r="E34" s="7"/>
      <c r="F34" s="7"/>
      <c r="G34" s="9">
        <v>0.23</v>
      </c>
      <c r="H34" s="9">
        <v>0.39</v>
      </c>
      <c r="I34" s="9">
        <v>0.45</v>
      </c>
      <c r="J34" s="9">
        <v>0.66</v>
      </c>
      <c r="K34" s="9">
        <v>1.23</v>
      </c>
      <c r="L34" s="9">
        <v>1.37</v>
      </c>
      <c r="M34" s="9">
        <v>1.71</v>
      </c>
      <c r="N34" s="9">
        <v>2.0099999999999998</v>
      </c>
      <c r="O34" s="9">
        <v>2.4</v>
      </c>
      <c r="P34" s="9">
        <v>2.48</v>
      </c>
      <c r="Q34" s="9">
        <v>2.48</v>
      </c>
      <c r="R34" s="9">
        <v>2.48</v>
      </c>
      <c r="S34" s="9">
        <v>2.16</v>
      </c>
      <c r="T34" s="9">
        <v>2.2200000000000002</v>
      </c>
      <c r="U34" s="9">
        <v>2.09</v>
      </c>
      <c r="V34" s="9">
        <v>2.1800000000000002</v>
      </c>
      <c r="W34" s="9">
        <v>2.12</v>
      </c>
      <c r="X34" s="9">
        <v>2.2200000000000002</v>
      </c>
      <c r="Y34" s="10">
        <f t="shared" si="0"/>
        <v>0.72166666666666668</v>
      </c>
      <c r="Z34" s="10">
        <f t="shared" si="1"/>
        <v>2.2600000000000002</v>
      </c>
      <c r="AA34" s="10">
        <f t="shared" si="2"/>
        <v>2.165</v>
      </c>
      <c r="AB34" s="27" t="str">
        <f t="shared" si="3"/>
        <v>direct request</v>
      </c>
    </row>
    <row r="35" spans="1:28" ht="12">
      <c r="A35" s="5" t="s">
        <v>29</v>
      </c>
      <c r="B35" s="6" t="s">
        <v>341</v>
      </c>
      <c r="C35" s="9">
        <v>0.85</v>
      </c>
      <c r="D35" s="30" t="s">
        <v>412</v>
      </c>
      <c r="E35" s="11" t="s">
        <v>16</v>
      </c>
      <c r="F35" s="11"/>
      <c r="G35" s="9">
        <v>0.06</v>
      </c>
      <c r="H35" s="9">
        <v>0.09</v>
      </c>
      <c r="I35" s="9">
        <v>0.25</v>
      </c>
      <c r="J35" s="9">
        <v>0.4</v>
      </c>
      <c r="K35" s="9">
        <v>0.49</v>
      </c>
      <c r="L35" s="9">
        <v>0.71</v>
      </c>
      <c r="M35" s="9">
        <v>0.87</v>
      </c>
      <c r="N35" s="9">
        <v>0.99</v>
      </c>
      <c r="O35" s="9">
        <v>0.99</v>
      </c>
      <c r="P35" s="9">
        <v>0.98</v>
      </c>
      <c r="Q35" s="9">
        <v>0.97</v>
      </c>
      <c r="R35" s="9">
        <v>0.89</v>
      </c>
      <c r="S35" s="9">
        <v>0.87</v>
      </c>
      <c r="T35" s="9">
        <v>0.85</v>
      </c>
      <c r="U35" s="9">
        <v>0.83</v>
      </c>
      <c r="V35" s="9">
        <v>0.88</v>
      </c>
      <c r="W35" s="9">
        <v>0.87</v>
      </c>
      <c r="X35" s="9">
        <v>0.91</v>
      </c>
      <c r="Y35" s="9">
        <f t="shared" si="0"/>
        <v>0.33333333333333331</v>
      </c>
      <c r="Z35" s="9">
        <f t="shared" si="1"/>
        <v>0.94833333333333325</v>
      </c>
      <c r="AA35" s="9">
        <f t="shared" si="2"/>
        <v>0.86833333333333329</v>
      </c>
      <c r="AB35" s="27" t="str">
        <f t="shared" si="3"/>
        <v>direct request</v>
      </c>
    </row>
    <row r="36" spans="1:28" ht="12">
      <c r="A36" s="5" t="s">
        <v>29</v>
      </c>
      <c r="B36" s="6" t="s">
        <v>342</v>
      </c>
      <c r="C36" s="7"/>
      <c r="D36" s="30" t="s">
        <v>411</v>
      </c>
      <c r="E36" s="7"/>
      <c r="F36" s="7"/>
      <c r="G36" s="9">
        <v>0.57999999999999996</v>
      </c>
      <c r="H36" s="9">
        <v>0.3</v>
      </c>
      <c r="I36" s="9">
        <v>0.7</v>
      </c>
      <c r="J36" s="9">
        <v>0.81</v>
      </c>
      <c r="K36" s="9">
        <v>1.37</v>
      </c>
      <c r="L36" s="9">
        <v>1.54</v>
      </c>
      <c r="M36" s="9">
        <v>1.86</v>
      </c>
      <c r="N36" s="9">
        <v>1.76</v>
      </c>
      <c r="O36" s="9">
        <v>1.9</v>
      </c>
      <c r="P36" s="9">
        <v>2.13</v>
      </c>
      <c r="Q36" s="9">
        <v>2.19</v>
      </c>
      <c r="R36" s="9">
        <v>2.14</v>
      </c>
      <c r="S36" s="9">
        <v>2.11</v>
      </c>
      <c r="T36" s="9">
        <v>2.0299999999999998</v>
      </c>
      <c r="U36" s="9">
        <v>2.0099999999999998</v>
      </c>
      <c r="V36" s="9">
        <v>2.02</v>
      </c>
      <c r="W36" s="9">
        <v>2.04</v>
      </c>
      <c r="X36" s="9">
        <v>2</v>
      </c>
      <c r="Y36" s="10">
        <f t="shared" si="0"/>
        <v>0.8833333333333333</v>
      </c>
      <c r="Z36" s="10">
        <f t="shared" si="1"/>
        <v>1.9966666666666668</v>
      </c>
      <c r="AA36" s="10">
        <f t="shared" si="2"/>
        <v>2.0350000000000001</v>
      </c>
      <c r="AB36" s="27" t="str">
        <f t="shared" si="3"/>
        <v>direct request</v>
      </c>
    </row>
    <row r="37" spans="1:28" ht="12">
      <c r="A37" s="5" t="s">
        <v>29</v>
      </c>
      <c r="B37" s="6" t="s">
        <v>343</v>
      </c>
      <c r="C37" s="7"/>
      <c r="D37" s="30" t="s">
        <v>411</v>
      </c>
      <c r="E37" s="7"/>
      <c r="F37" s="7"/>
      <c r="G37" s="9">
        <v>0.23</v>
      </c>
      <c r="H37" s="9">
        <v>0.2</v>
      </c>
      <c r="I37" s="9">
        <v>0.39</v>
      </c>
      <c r="J37" s="9">
        <v>0.61</v>
      </c>
      <c r="K37" s="9">
        <v>0.88</v>
      </c>
      <c r="L37" s="9">
        <v>1.07</v>
      </c>
      <c r="M37" s="9">
        <v>1.63</v>
      </c>
      <c r="N37" s="9">
        <v>1.87</v>
      </c>
      <c r="O37" s="9">
        <v>1.94</v>
      </c>
      <c r="P37" s="9">
        <v>1.88</v>
      </c>
      <c r="Q37" s="9">
        <v>1.78</v>
      </c>
      <c r="R37" s="9">
        <v>1.59</v>
      </c>
      <c r="S37" s="9">
        <v>1.48</v>
      </c>
      <c r="T37" s="9">
        <v>1.43</v>
      </c>
      <c r="U37" s="9">
        <v>1.47</v>
      </c>
      <c r="V37" s="9">
        <v>1.51</v>
      </c>
      <c r="W37" s="9">
        <v>1.5</v>
      </c>
      <c r="X37" s="9">
        <v>1.4</v>
      </c>
      <c r="Y37" s="10">
        <f t="shared" si="0"/>
        <v>0.56333333333333335</v>
      </c>
      <c r="Z37" s="10">
        <f t="shared" si="1"/>
        <v>1.7816666666666665</v>
      </c>
      <c r="AA37" s="10">
        <f t="shared" si="2"/>
        <v>1.4649999999999999</v>
      </c>
      <c r="AB37" s="27" t="str">
        <f t="shared" si="3"/>
        <v>direct request</v>
      </c>
    </row>
    <row r="38" spans="1:28" ht="12">
      <c r="A38" s="5" t="s">
        <v>29</v>
      </c>
      <c r="B38" s="6" t="s">
        <v>344</v>
      </c>
      <c r="C38" s="7"/>
      <c r="D38" s="30" t="s">
        <v>411</v>
      </c>
      <c r="E38" s="7"/>
      <c r="F38" s="7"/>
      <c r="G38" s="9">
        <v>0.71</v>
      </c>
      <c r="H38" s="9">
        <v>0.61</v>
      </c>
      <c r="I38" s="9">
        <v>1.19</v>
      </c>
      <c r="J38" s="9">
        <v>1.34</v>
      </c>
      <c r="K38" s="9">
        <v>1.68</v>
      </c>
      <c r="L38" s="9">
        <v>2.0699999999999998</v>
      </c>
      <c r="M38" s="9">
        <v>2.61</v>
      </c>
      <c r="N38" s="9">
        <v>2.65</v>
      </c>
      <c r="O38" s="9">
        <v>2.67</v>
      </c>
      <c r="P38" s="9">
        <v>3.02</v>
      </c>
      <c r="Q38" s="9">
        <v>3.13</v>
      </c>
      <c r="R38" s="9">
        <v>3.05</v>
      </c>
      <c r="S38" s="9">
        <v>3</v>
      </c>
      <c r="T38" s="9">
        <v>2.98</v>
      </c>
      <c r="U38" s="9">
        <v>2.92</v>
      </c>
      <c r="V38" s="9">
        <v>2.87</v>
      </c>
      <c r="W38" s="9">
        <v>3.08</v>
      </c>
      <c r="X38" s="9">
        <v>3.06</v>
      </c>
      <c r="Y38" s="10">
        <f t="shared" si="0"/>
        <v>1.2666666666666666</v>
      </c>
      <c r="Z38" s="10">
        <f t="shared" si="1"/>
        <v>2.855</v>
      </c>
      <c r="AA38" s="10">
        <f t="shared" si="2"/>
        <v>2.9849999999999999</v>
      </c>
      <c r="AB38" s="27" t="str">
        <f t="shared" si="3"/>
        <v>direct request</v>
      </c>
    </row>
    <row r="39" spans="1:28">
      <c r="A39" s="5" t="s">
        <v>29</v>
      </c>
      <c r="B39" s="11" t="s">
        <v>345</v>
      </c>
      <c r="C39" s="7"/>
      <c r="D39" s="30" t="s">
        <v>411</v>
      </c>
      <c r="E39" s="7"/>
      <c r="F39" s="7"/>
      <c r="G39" s="9">
        <v>0.28999999999999998</v>
      </c>
      <c r="H39" s="9">
        <v>0.33</v>
      </c>
      <c r="I39" s="9">
        <v>0.59</v>
      </c>
      <c r="J39" s="9">
        <v>0.7</v>
      </c>
      <c r="K39" s="9">
        <v>1.01</v>
      </c>
      <c r="L39" s="9">
        <v>1.59</v>
      </c>
      <c r="M39" s="9">
        <v>2.2599999999999998</v>
      </c>
      <c r="N39" s="9">
        <v>2.57</v>
      </c>
      <c r="O39" s="9">
        <v>2.5299999999999998</v>
      </c>
      <c r="P39" s="9">
        <v>2.63</v>
      </c>
      <c r="Q39" s="9">
        <v>2.39</v>
      </c>
      <c r="R39" s="9">
        <v>2.2999999999999998</v>
      </c>
      <c r="S39" s="9">
        <v>2.1800000000000002</v>
      </c>
      <c r="T39" s="9">
        <v>2.1</v>
      </c>
      <c r="U39" s="9">
        <v>2.11</v>
      </c>
      <c r="V39" s="9">
        <v>2.14</v>
      </c>
      <c r="W39" s="9">
        <v>2.17</v>
      </c>
      <c r="X39" s="9">
        <v>2.2200000000000002</v>
      </c>
      <c r="Y39" s="10">
        <f t="shared" si="0"/>
        <v>0.75166666666666659</v>
      </c>
      <c r="Z39" s="10">
        <f t="shared" si="1"/>
        <v>2.4466666666666668</v>
      </c>
      <c r="AA39" s="10">
        <f t="shared" si="2"/>
        <v>2.1533333333333338</v>
      </c>
      <c r="AB39" s="27" t="str">
        <f t="shared" si="3"/>
        <v>direct request</v>
      </c>
    </row>
    <row r="40" spans="1:28" ht="12">
      <c r="A40" s="5" t="s">
        <v>29</v>
      </c>
      <c r="B40" s="6" t="s">
        <v>346</v>
      </c>
      <c r="C40" s="7"/>
      <c r="D40" s="30" t="s">
        <v>411</v>
      </c>
      <c r="E40" s="7"/>
      <c r="F40" s="7"/>
      <c r="G40" s="9">
        <v>0.78</v>
      </c>
      <c r="H40" s="9">
        <v>0.71</v>
      </c>
      <c r="I40" s="9">
        <v>1.3</v>
      </c>
      <c r="J40" s="9">
        <v>1.73</v>
      </c>
      <c r="K40" s="9">
        <v>2.31</v>
      </c>
      <c r="L40" s="9">
        <v>2.97</v>
      </c>
      <c r="M40" s="9">
        <v>3.67</v>
      </c>
      <c r="N40" s="9">
        <v>3.53</v>
      </c>
      <c r="O40" s="9">
        <v>3.77</v>
      </c>
      <c r="P40" s="9">
        <v>3.88</v>
      </c>
      <c r="Q40" s="9">
        <v>4.03</v>
      </c>
      <c r="R40" s="9">
        <v>3.89</v>
      </c>
      <c r="S40" s="9">
        <v>3.86</v>
      </c>
      <c r="T40" s="9">
        <v>3.82</v>
      </c>
      <c r="U40" s="9">
        <v>3.84</v>
      </c>
      <c r="V40" s="9">
        <v>3.91</v>
      </c>
      <c r="W40" s="9">
        <v>3.92</v>
      </c>
      <c r="X40" s="9">
        <v>3.95</v>
      </c>
      <c r="Y40" s="10">
        <f t="shared" si="0"/>
        <v>1.6333333333333335</v>
      </c>
      <c r="Z40" s="10">
        <f t="shared" si="1"/>
        <v>3.7949999999999999</v>
      </c>
      <c r="AA40" s="10">
        <f t="shared" si="2"/>
        <v>3.8833333333333333</v>
      </c>
      <c r="AB40" s="27" t="str">
        <f t="shared" si="3"/>
        <v>direct request</v>
      </c>
    </row>
    <row r="41" spans="1:28" ht="12">
      <c r="A41" s="5" t="s">
        <v>29</v>
      </c>
      <c r="B41" s="6" t="s">
        <v>347</v>
      </c>
      <c r="C41" s="7"/>
      <c r="D41" s="30" t="s">
        <v>411</v>
      </c>
      <c r="E41" s="7"/>
      <c r="F41" s="7"/>
      <c r="G41" s="9">
        <v>0.08</v>
      </c>
      <c r="H41" s="9">
        <v>0.43</v>
      </c>
      <c r="I41" s="9">
        <v>0.77</v>
      </c>
      <c r="J41" s="9">
        <v>0.96</v>
      </c>
      <c r="K41" s="9">
        <v>1.47</v>
      </c>
      <c r="L41" s="9">
        <v>2.16</v>
      </c>
      <c r="M41" s="9">
        <v>2.85</v>
      </c>
      <c r="N41" s="9">
        <v>3.31</v>
      </c>
      <c r="O41" s="9">
        <v>3.54</v>
      </c>
      <c r="P41" s="9">
        <v>3.39</v>
      </c>
      <c r="Q41" s="9">
        <v>3.17</v>
      </c>
      <c r="R41" s="9">
        <v>2.93</v>
      </c>
      <c r="S41" s="9">
        <v>2.82</v>
      </c>
      <c r="T41" s="9">
        <v>2.86</v>
      </c>
      <c r="U41" s="9">
        <v>2.98</v>
      </c>
      <c r="V41" s="9">
        <v>2.94</v>
      </c>
      <c r="W41" s="9">
        <v>2.86</v>
      </c>
      <c r="X41" s="9">
        <v>2.96</v>
      </c>
      <c r="Y41" s="10">
        <f t="shared" si="0"/>
        <v>0.97833333333333339</v>
      </c>
      <c r="Z41" s="10">
        <f t="shared" si="1"/>
        <v>3.1983333333333328</v>
      </c>
      <c r="AA41" s="10">
        <f t="shared" si="2"/>
        <v>2.9033333333333329</v>
      </c>
      <c r="AB41" s="27" t="str">
        <f t="shared" si="3"/>
        <v>direct request</v>
      </c>
    </row>
    <row r="42" spans="1:28" ht="12">
      <c r="A42" s="5" t="s">
        <v>29</v>
      </c>
      <c r="B42" s="6" t="s">
        <v>348</v>
      </c>
      <c r="C42" s="7"/>
      <c r="D42" s="30" t="s">
        <v>411</v>
      </c>
      <c r="E42" s="13"/>
      <c r="F42" s="13"/>
      <c r="G42" s="10">
        <v>0.1053697451212814</v>
      </c>
      <c r="H42" s="10">
        <v>8.1383866737104862E-2</v>
      </c>
      <c r="I42" s="10">
        <v>0.14408696741372845</v>
      </c>
      <c r="J42" s="10">
        <v>0.20013060445001091</v>
      </c>
      <c r="K42" s="10">
        <v>0.32666786455514918</v>
      </c>
      <c r="L42" s="10">
        <v>0.44378402038401699</v>
      </c>
      <c r="M42" s="10">
        <v>0.51666281109084455</v>
      </c>
      <c r="N42" s="10">
        <v>0.52573638923770871</v>
      </c>
      <c r="O42" s="10">
        <v>0.6109344274636066</v>
      </c>
      <c r="P42" s="10">
        <v>0.68891850773324614</v>
      </c>
      <c r="Q42" s="10">
        <v>0.7119340752215001</v>
      </c>
      <c r="R42" s="10">
        <v>0.69952127393927399</v>
      </c>
      <c r="S42" s="10">
        <v>0.67900764291724902</v>
      </c>
      <c r="T42" s="10">
        <v>0.59302628323043616</v>
      </c>
      <c r="U42" s="10">
        <v>0.56921660686041942</v>
      </c>
      <c r="V42" s="10">
        <v>0.57437674435918884</v>
      </c>
      <c r="W42" s="10">
        <v>0.57501129383111205</v>
      </c>
      <c r="X42" s="10">
        <v>0.57884265455754957</v>
      </c>
      <c r="Y42" s="10">
        <f t="shared" si="0"/>
        <v>0.21690384477688196</v>
      </c>
      <c r="Z42" s="10">
        <f t="shared" si="1"/>
        <v>0.6256179141143634</v>
      </c>
      <c r="AA42" s="10">
        <f t="shared" si="2"/>
        <v>0.59491353762599253</v>
      </c>
      <c r="AB42" s="27" t="str">
        <f t="shared" si="3"/>
        <v>direct request</v>
      </c>
    </row>
    <row r="43" spans="1:28" ht="12">
      <c r="A43" s="5" t="s">
        <v>29</v>
      </c>
      <c r="B43" s="6" t="s">
        <v>349</v>
      </c>
      <c r="C43" s="7"/>
      <c r="D43" s="30" t="s">
        <v>411</v>
      </c>
      <c r="E43" s="13"/>
      <c r="F43" s="13"/>
      <c r="G43" s="10">
        <v>6.1771366065869485E-2</v>
      </c>
      <c r="H43" s="10">
        <v>0.12852223417244946</v>
      </c>
      <c r="I43" s="10">
        <v>0.16433429328492541</v>
      </c>
      <c r="J43" s="10">
        <v>0.28074151155640809</v>
      </c>
      <c r="K43" s="10">
        <v>0.40316520586273191</v>
      </c>
      <c r="L43" s="10">
        <v>0.6037563025162872</v>
      </c>
      <c r="M43" s="10">
        <v>0.70446500630444564</v>
      </c>
      <c r="N43" s="10">
        <v>0.74509120132911266</v>
      </c>
      <c r="O43" s="10">
        <v>0.83918359649467911</v>
      </c>
      <c r="P43" s="10">
        <v>0.96229202812997305</v>
      </c>
      <c r="Q43" s="10">
        <v>1.020763085255904</v>
      </c>
      <c r="R43" s="10">
        <v>1.0406727792244632</v>
      </c>
      <c r="S43" s="10">
        <v>0.95506891034787789</v>
      </c>
      <c r="T43" s="10">
        <v>0.91790577729756484</v>
      </c>
      <c r="U43" s="10">
        <v>0.87124448937728616</v>
      </c>
      <c r="V43" s="10">
        <v>0.87623969385523015</v>
      </c>
      <c r="W43" s="10">
        <v>0.87025689185475996</v>
      </c>
      <c r="X43" s="10">
        <v>0.85615342717948417</v>
      </c>
      <c r="Y43" s="10">
        <f t="shared" si="0"/>
        <v>0.27371515224311188</v>
      </c>
      <c r="Z43" s="10">
        <f t="shared" si="1"/>
        <v>0.885411282789763</v>
      </c>
      <c r="AA43" s="10">
        <f t="shared" si="2"/>
        <v>0.89114486498536716</v>
      </c>
      <c r="AB43" s="27" t="str">
        <f t="shared" si="3"/>
        <v>direct request</v>
      </c>
    </row>
    <row r="44" spans="1:28" ht="12">
      <c r="A44" s="5" t="s">
        <v>29</v>
      </c>
      <c r="B44" s="6" t="s">
        <v>350</v>
      </c>
      <c r="C44" s="7"/>
      <c r="D44" s="30" t="s">
        <v>411</v>
      </c>
      <c r="E44" s="13"/>
      <c r="F44" s="13"/>
      <c r="G44" s="10">
        <v>0.12924397110098088</v>
      </c>
      <c r="H44" s="10">
        <v>0.20601374376642448</v>
      </c>
      <c r="I44" s="10">
        <v>0.32646759516623275</v>
      </c>
      <c r="J44" s="10">
        <v>0.45249868029693879</v>
      </c>
      <c r="K44" s="10">
        <v>0.70000330546038037</v>
      </c>
      <c r="L44" s="10">
        <v>0.92164693987292978</v>
      </c>
      <c r="M44" s="10">
        <v>1.0356084476267198</v>
      </c>
      <c r="N44" s="10">
        <v>1.1101783783387413</v>
      </c>
      <c r="O44" s="10">
        <v>1.1204469689748158</v>
      </c>
      <c r="P44" s="10">
        <v>1.3247255015606956</v>
      </c>
      <c r="Q44" s="10">
        <v>1.361371321777572</v>
      </c>
      <c r="R44" s="10">
        <v>1.3555482934517702</v>
      </c>
      <c r="S44" s="10">
        <v>1.2895756668544298</v>
      </c>
      <c r="T44" s="10">
        <v>1.1628781201219167</v>
      </c>
      <c r="U44" s="10">
        <v>1.1219269808408321</v>
      </c>
      <c r="V44" s="10">
        <v>1.1087919400561783</v>
      </c>
      <c r="W44" s="10">
        <v>1.1107658718516802</v>
      </c>
      <c r="X44" s="10">
        <v>1.2727499721104014</v>
      </c>
      <c r="Y44" s="10">
        <f t="shared" si="0"/>
        <v>0.45597903927731448</v>
      </c>
      <c r="Z44" s="10">
        <f t="shared" si="1"/>
        <v>1.2179798186217192</v>
      </c>
      <c r="AA44" s="10">
        <f t="shared" si="2"/>
        <v>1.1777814253059065</v>
      </c>
      <c r="AB44" s="27" t="str">
        <f t="shared" si="3"/>
        <v>direct request</v>
      </c>
    </row>
    <row r="45" spans="1:28" ht="12">
      <c r="A45" s="5" t="s">
        <v>29</v>
      </c>
      <c r="B45" s="6" t="s">
        <v>351</v>
      </c>
      <c r="C45" s="7"/>
      <c r="D45" s="30" t="s">
        <v>411</v>
      </c>
      <c r="E45" s="7"/>
      <c r="F45" s="7"/>
      <c r="G45" s="9">
        <v>0.34</v>
      </c>
      <c r="H45" s="9">
        <v>0.23</v>
      </c>
      <c r="I45" s="9">
        <v>0.39</v>
      </c>
      <c r="J45" s="9">
        <v>0.56999999999999995</v>
      </c>
      <c r="K45" s="9">
        <v>0.76</v>
      </c>
      <c r="L45" s="9">
        <v>0.87</v>
      </c>
      <c r="M45" s="9">
        <v>0.92</v>
      </c>
      <c r="N45" s="9">
        <v>0.97</v>
      </c>
      <c r="O45" s="9">
        <v>1.06</v>
      </c>
      <c r="P45" s="9">
        <v>1.1499999999999999</v>
      </c>
      <c r="Q45" s="9">
        <v>1.17</v>
      </c>
      <c r="R45" s="9">
        <v>1.1100000000000001</v>
      </c>
      <c r="S45" s="9">
        <v>1.08</v>
      </c>
      <c r="T45" s="9">
        <v>1.06</v>
      </c>
      <c r="U45" s="9">
        <v>1.04</v>
      </c>
      <c r="V45" s="9">
        <v>1.03</v>
      </c>
      <c r="W45" s="9">
        <v>1.01</v>
      </c>
      <c r="X45" s="9">
        <v>1</v>
      </c>
      <c r="Y45" s="10">
        <f t="shared" si="0"/>
        <v>0.52666666666666673</v>
      </c>
      <c r="Z45" s="10">
        <f t="shared" si="1"/>
        <v>1.0633333333333332</v>
      </c>
      <c r="AA45" s="10">
        <f t="shared" si="2"/>
        <v>1.0366666666666666</v>
      </c>
      <c r="AB45" s="27" t="str">
        <f t="shared" si="3"/>
        <v>direct request</v>
      </c>
    </row>
    <row r="46" spans="1:28" ht="12">
      <c r="A46" s="5" t="s">
        <v>29</v>
      </c>
      <c r="B46" s="6" t="s">
        <v>352</v>
      </c>
      <c r="C46" s="7"/>
      <c r="D46" s="30" t="s">
        <v>411</v>
      </c>
      <c r="E46" s="7"/>
      <c r="F46" s="7"/>
      <c r="G46" s="9">
        <v>0.03</v>
      </c>
      <c r="H46" s="9">
        <v>7.0000000000000007E-2</v>
      </c>
      <c r="I46" s="9">
        <v>0.27</v>
      </c>
      <c r="J46" s="9">
        <v>0.28000000000000003</v>
      </c>
      <c r="K46" s="9">
        <v>0.49</v>
      </c>
      <c r="L46" s="9">
        <v>0.66</v>
      </c>
      <c r="M46" s="9">
        <v>0.86</v>
      </c>
      <c r="N46" s="9">
        <v>1.0900000000000001</v>
      </c>
      <c r="O46" s="9">
        <v>1.1000000000000001</v>
      </c>
      <c r="P46" s="9">
        <v>1.0900000000000001</v>
      </c>
      <c r="Q46" s="9">
        <v>0.99</v>
      </c>
      <c r="R46" s="9">
        <v>0.84</v>
      </c>
      <c r="S46" s="9">
        <v>0.81</v>
      </c>
      <c r="T46" s="9">
        <v>0.78</v>
      </c>
      <c r="U46" s="9">
        <v>0.74</v>
      </c>
      <c r="V46" s="9">
        <v>0.74</v>
      </c>
      <c r="W46" s="9">
        <v>0.73</v>
      </c>
      <c r="X46" s="9">
        <v>0.82</v>
      </c>
      <c r="Y46" s="10">
        <f t="shared" si="0"/>
        <v>0.30000000000000004</v>
      </c>
      <c r="Z46" s="10">
        <f t="shared" si="1"/>
        <v>0.99500000000000011</v>
      </c>
      <c r="AA46" s="10">
        <f t="shared" si="2"/>
        <v>0.77</v>
      </c>
      <c r="AB46" s="27" t="str">
        <f t="shared" si="3"/>
        <v>direct request</v>
      </c>
    </row>
    <row r="47" spans="1:28" ht="12">
      <c r="A47" s="5" t="s">
        <v>29</v>
      </c>
      <c r="B47" s="6" t="s">
        <v>353</v>
      </c>
      <c r="C47" s="7"/>
      <c r="D47" s="30" t="s">
        <v>411</v>
      </c>
      <c r="E47" s="7"/>
      <c r="F47" s="7"/>
      <c r="G47" s="9">
        <v>0.38</v>
      </c>
      <c r="H47" s="9">
        <v>0.24</v>
      </c>
      <c r="I47" s="9">
        <v>0.53</v>
      </c>
      <c r="J47" s="9">
        <v>0.62</v>
      </c>
      <c r="K47" s="9">
        <v>0.9</v>
      </c>
      <c r="L47" s="9">
        <v>1.2</v>
      </c>
      <c r="M47" s="9">
        <v>1.26</v>
      </c>
      <c r="N47" s="9">
        <v>1.38</v>
      </c>
      <c r="O47" s="9">
        <v>1.5</v>
      </c>
      <c r="P47" s="9">
        <v>1.62</v>
      </c>
      <c r="Q47" s="9">
        <v>1.66</v>
      </c>
      <c r="R47" s="9">
        <v>1.73</v>
      </c>
      <c r="S47" s="9">
        <v>1.64</v>
      </c>
      <c r="T47" s="9">
        <v>1.64</v>
      </c>
      <c r="U47" s="9">
        <v>1.63</v>
      </c>
      <c r="V47" s="9">
        <v>1.51</v>
      </c>
      <c r="W47" s="9">
        <v>1.42</v>
      </c>
      <c r="X47" s="9">
        <v>1.53</v>
      </c>
      <c r="Y47" s="10">
        <f t="shared" si="0"/>
        <v>0.64500000000000002</v>
      </c>
      <c r="Z47" s="10">
        <f t="shared" si="1"/>
        <v>1.5250000000000001</v>
      </c>
      <c r="AA47" s="10">
        <f t="shared" si="2"/>
        <v>1.5616666666666665</v>
      </c>
      <c r="AB47" s="27" t="str">
        <f t="shared" si="3"/>
        <v>direct request</v>
      </c>
    </row>
    <row r="48" spans="1:28" ht="12">
      <c r="A48" s="5" t="s">
        <v>29</v>
      </c>
      <c r="B48" s="6" t="s">
        <v>354</v>
      </c>
      <c r="C48" s="7"/>
      <c r="D48" s="30" t="s">
        <v>411</v>
      </c>
      <c r="E48" s="7"/>
      <c r="F48" s="7"/>
      <c r="G48" s="9">
        <v>0.56000000000000005</v>
      </c>
      <c r="H48" s="9">
        <v>0.36</v>
      </c>
      <c r="I48" s="9">
        <v>0.79</v>
      </c>
      <c r="J48" s="9">
        <v>0.89</v>
      </c>
      <c r="K48" s="9">
        <v>1.25</v>
      </c>
      <c r="L48" s="9">
        <v>1.5</v>
      </c>
      <c r="M48" s="9">
        <v>1.81</v>
      </c>
      <c r="N48" s="9">
        <v>1.86</v>
      </c>
      <c r="O48" s="9">
        <v>1.99</v>
      </c>
      <c r="P48" s="9">
        <v>2.12</v>
      </c>
      <c r="Q48" s="9">
        <v>2.2400000000000002</v>
      </c>
      <c r="R48" s="9">
        <v>2.19</v>
      </c>
      <c r="S48" s="9">
        <v>2.25</v>
      </c>
      <c r="T48" s="9">
        <v>2.09</v>
      </c>
      <c r="U48" s="9">
        <v>2.15</v>
      </c>
      <c r="V48" s="9">
        <v>2.06</v>
      </c>
      <c r="W48" s="9">
        <v>2.1</v>
      </c>
      <c r="X48" s="9">
        <v>2.04</v>
      </c>
      <c r="Y48" s="10">
        <f t="shared" si="0"/>
        <v>0.89166666666666661</v>
      </c>
      <c r="Z48" s="10">
        <f t="shared" si="1"/>
        <v>2.0349999999999997</v>
      </c>
      <c r="AA48" s="10">
        <f t="shared" si="2"/>
        <v>2.1150000000000002</v>
      </c>
      <c r="AB48" s="27" t="str">
        <f t="shared" si="3"/>
        <v>direct request</v>
      </c>
    </row>
    <row r="49" spans="1:28" ht="12">
      <c r="A49" s="5" t="s">
        <v>29</v>
      </c>
      <c r="B49" s="6" t="s">
        <v>355</v>
      </c>
      <c r="C49" s="7"/>
      <c r="D49" s="30" t="s">
        <v>411</v>
      </c>
      <c r="E49" s="13"/>
      <c r="F49" s="13"/>
      <c r="G49" s="9">
        <v>9.8926443162037192E-2</v>
      </c>
      <c r="H49" s="9">
        <v>0.18291435452777893</v>
      </c>
      <c r="I49" s="9">
        <v>0.16196879302635253</v>
      </c>
      <c r="J49" s="9">
        <v>0.23842600387467003</v>
      </c>
      <c r="K49" s="9">
        <v>0.27012683391491893</v>
      </c>
      <c r="L49" s="9">
        <v>0.35295717567448898</v>
      </c>
      <c r="M49" s="9">
        <v>0.39621613435689285</v>
      </c>
      <c r="N49" s="9">
        <v>0.47065446036658731</v>
      </c>
      <c r="O49" s="9">
        <v>0.56717489109526786</v>
      </c>
      <c r="P49" s="9">
        <v>0.62324447840306252</v>
      </c>
      <c r="Q49" s="9">
        <v>0.67188938648670615</v>
      </c>
      <c r="R49" s="9">
        <v>0.70430254474674947</v>
      </c>
      <c r="S49" s="9">
        <v>0.66598336008977788</v>
      </c>
      <c r="T49" s="9">
        <v>0.62192173874385681</v>
      </c>
      <c r="U49" s="9">
        <v>0.57218118107695248</v>
      </c>
      <c r="V49" s="9">
        <v>0.53478951252877338</v>
      </c>
      <c r="W49" s="9">
        <v>0.53992458600708226</v>
      </c>
      <c r="X49" s="9">
        <v>0.4937274205416422</v>
      </c>
      <c r="Y49" s="10">
        <f t="shared" si="0"/>
        <v>0.21755326736337444</v>
      </c>
      <c r="Z49" s="10">
        <f t="shared" si="1"/>
        <v>0.57224698257587769</v>
      </c>
      <c r="AA49" s="10">
        <f t="shared" si="2"/>
        <v>0.57142129983134737</v>
      </c>
      <c r="AB49" s="27" t="str">
        <f t="shared" si="3"/>
        <v>direct request</v>
      </c>
    </row>
    <row r="50" spans="1:28" ht="12">
      <c r="A50" s="5" t="s">
        <v>29</v>
      </c>
      <c r="B50" s="6" t="s">
        <v>356</v>
      </c>
      <c r="C50" s="7"/>
      <c r="D50" s="30" t="s">
        <v>411</v>
      </c>
      <c r="E50" s="7"/>
      <c r="F50" s="7"/>
      <c r="G50" s="9">
        <v>0.35</v>
      </c>
      <c r="H50" s="9">
        <v>0.23</v>
      </c>
      <c r="I50" s="9">
        <v>0.37</v>
      </c>
      <c r="J50" s="9">
        <v>0.46</v>
      </c>
      <c r="K50" s="9">
        <v>0.68</v>
      </c>
      <c r="L50" s="9">
        <v>0.8</v>
      </c>
      <c r="M50" s="9">
        <v>0.87</v>
      </c>
      <c r="N50" s="9">
        <v>0.98</v>
      </c>
      <c r="O50" s="9">
        <v>0.99</v>
      </c>
      <c r="P50" s="9">
        <v>1.18</v>
      </c>
      <c r="Q50" s="9">
        <v>1.24</v>
      </c>
      <c r="R50" s="9">
        <v>1.2</v>
      </c>
      <c r="S50" s="9">
        <v>1.1399999999999999</v>
      </c>
      <c r="T50" s="9">
        <v>1.05</v>
      </c>
      <c r="U50" s="9">
        <v>1.04</v>
      </c>
      <c r="V50" s="9">
        <v>0.99</v>
      </c>
      <c r="W50" s="9">
        <v>1.05</v>
      </c>
      <c r="X50" s="9">
        <v>1.18</v>
      </c>
      <c r="Y50" s="10">
        <f t="shared" si="0"/>
        <v>0.48166666666666663</v>
      </c>
      <c r="Z50" s="10">
        <f t="shared" si="1"/>
        <v>1.0766666666666667</v>
      </c>
      <c r="AA50" s="10">
        <f t="shared" si="2"/>
        <v>1.075</v>
      </c>
      <c r="AB50" s="27" t="str">
        <f t="shared" si="3"/>
        <v>direct request</v>
      </c>
    </row>
    <row r="51" spans="1:28" ht="12">
      <c r="A51" s="5" t="s">
        <v>29</v>
      </c>
      <c r="B51" s="6" t="s">
        <v>357</v>
      </c>
      <c r="C51" s="7"/>
      <c r="D51" s="30" t="s">
        <v>411</v>
      </c>
      <c r="E51" s="7"/>
      <c r="F51" s="7"/>
      <c r="G51" s="9">
        <v>0.13</v>
      </c>
      <c r="H51" s="9">
        <v>0.12</v>
      </c>
      <c r="I51" s="9">
        <v>0.25</v>
      </c>
      <c r="J51" s="9">
        <v>0.28999999999999998</v>
      </c>
      <c r="K51" s="9">
        <v>0.5</v>
      </c>
      <c r="L51" s="9">
        <v>0.65</v>
      </c>
      <c r="M51" s="9">
        <v>0.92</v>
      </c>
      <c r="N51" s="9">
        <v>0.99</v>
      </c>
      <c r="O51" s="9">
        <v>1.05</v>
      </c>
      <c r="P51" s="9">
        <v>1.1000000000000001</v>
      </c>
      <c r="Q51" s="9">
        <v>1</v>
      </c>
      <c r="R51" s="9">
        <v>0.88</v>
      </c>
      <c r="S51" s="9">
        <v>0.77</v>
      </c>
      <c r="T51" s="9">
        <v>0.74</v>
      </c>
      <c r="U51" s="9">
        <v>0.73</v>
      </c>
      <c r="V51" s="9">
        <v>0.77</v>
      </c>
      <c r="W51" s="9">
        <v>0.82</v>
      </c>
      <c r="X51" s="9">
        <v>0.87</v>
      </c>
      <c r="Y51" s="10">
        <f t="shared" si="0"/>
        <v>0.32333333333333331</v>
      </c>
      <c r="Z51" s="10">
        <f t="shared" si="1"/>
        <v>0.9900000000000001</v>
      </c>
      <c r="AA51" s="10">
        <f t="shared" si="2"/>
        <v>0.78333333333333333</v>
      </c>
      <c r="AB51" s="27" t="str">
        <f t="shared" si="3"/>
        <v>direct request</v>
      </c>
    </row>
    <row r="52" spans="1:28" ht="12">
      <c r="A52" s="5" t="s">
        <v>29</v>
      </c>
      <c r="B52" s="6" t="s">
        <v>358</v>
      </c>
      <c r="C52" s="7"/>
      <c r="D52" s="30" t="s">
        <v>411</v>
      </c>
      <c r="E52" s="7"/>
      <c r="F52" s="7"/>
      <c r="G52" s="9">
        <v>0.42</v>
      </c>
      <c r="H52" s="9">
        <v>0.26</v>
      </c>
      <c r="I52" s="9">
        <v>0.56999999999999995</v>
      </c>
      <c r="J52" s="9">
        <v>0.71</v>
      </c>
      <c r="K52" s="9">
        <v>1.04</v>
      </c>
      <c r="L52" s="9">
        <v>1.24</v>
      </c>
      <c r="M52" s="9">
        <v>1.47</v>
      </c>
      <c r="N52" s="9">
        <v>1.41</v>
      </c>
      <c r="O52" s="9">
        <v>1.42</v>
      </c>
      <c r="P52" s="9">
        <v>1.81</v>
      </c>
      <c r="Q52" s="9">
        <v>1.77</v>
      </c>
      <c r="R52" s="9">
        <v>1.84</v>
      </c>
      <c r="S52" s="9">
        <v>1.75</v>
      </c>
      <c r="T52" s="9">
        <v>1.77</v>
      </c>
      <c r="U52" s="9">
        <v>1.62</v>
      </c>
      <c r="V52" s="9">
        <v>1.57</v>
      </c>
      <c r="W52" s="9">
        <v>1.56</v>
      </c>
      <c r="X52" s="9">
        <v>1.63</v>
      </c>
      <c r="Y52" s="10">
        <f t="shared" si="0"/>
        <v>0.70666666666666667</v>
      </c>
      <c r="Z52" s="10">
        <f t="shared" si="1"/>
        <v>1.6199999999999999</v>
      </c>
      <c r="AA52" s="10">
        <f t="shared" si="2"/>
        <v>1.6500000000000004</v>
      </c>
      <c r="AB52" s="27" t="str">
        <f t="shared" si="3"/>
        <v>direct request</v>
      </c>
    </row>
    <row r="53" spans="1:28" ht="12">
      <c r="A53" s="5" t="s">
        <v>29</v>
      </c>
      <c r="B53" s="6" t="s">
        <v>359</v>
      </c>
      <c r="C53" s="7"/>
      <c r="D53" s="30" t="s">
        <v>411</v>
      </c>
      <c r="E53" s="7"/>
      <c r="F53" s="7"/>
      <c r="G53" s="9">
        <v>0.11</v>
      </c>
      <c r="H53" s="9">
        <v>0.16</v>
      </c>
      <c r="I53" s="9">
        <v>0.27</v>
      </c>
      <c r="J53" s="9">
        <v>0.44</v>
      </c>
      <c r="K53" s="9">
        <v>0.57999999999999996</v>
      </c>
      <c r="L53" s="9">
        <v>0.93</v>
      </c>
      <c r="M53" s="9">
        <v>1.26</v>
      </c>
      <c r="N53" s="9">
        <v>1.47</v>
      </c>
      <c r="O53" s="9">
        <v>1.71</v>
      </c>
      <c r="P53" s="9">
        <v>1.69</v>
      </c>
      <c r="Q53" s="9">
        <v>1.56</v>
      </c>
      <c r="R53" s="9">
        <v>1.38</v>
      </c>
      <c r="S53" s="9">
        <v>1.33</v>
      </c>
      <c r="T53" s="9">
        <v>1.2</v>
      </c>
      <c r="U53" s="9">
        <v>1.1599999999999999</v>
      </c>
      <c r="V53" s="9">
        <v>1.1299999999999999</v>
      </c>
      <c r="W53" s="9">
        <v>1.1399999999999999</v>
      </c>
      <c r="X53" s="9">
        <v>1.1200000000000001</v>
      </c>
      <c r="Y53" s="10">
        <f t="shared" si="0"/>
        <v>0.41500000000000004</v>
      </c>
      <c r="Z53" s="10">
        <f t="shared" si="1"/>
        <v>1.5116666666666667</v>
      </c>
      <c r="AA53" s="10">
        <f t="shared" si="2"/>
        <v>1.18</v>
      </c>
      <c r="AB53" s="27" t="str">
        <f t="shared" si="3"/>
        <v>direct request</v>
      </c>
    </row>
    <row r="54" spans="1:28" ht="12">
      <c r="A54" s="5" t="s">
        <v>29</v>
      </c>
      <c r="B54" s="6" t="s">
        <v>360</v>
      </c>
      <c r="C54" s="7"/>
      <c r="D54" s="30" t="s">
        <v>411</v>
      </c>
      <c r="E54" s="13"/>
      <c r="F54" s="13"/>
      <c r="G54" s="10">
        <v>5.8576198156904256E-2</v>
      </c>
      <c r="H54" s="10">
        <v>6.2830760369508978E-2</v>
      </c>
      <c r="I54" s="10">
        <v>8.0600964914401746E-2</v>
      </c>
      <c r="J54" s="10">
        <v>0.1474229071507458</v>
      </c>
      <c r="K54" s="10">
        <v>0.23486181109787485</v>
      </c>
      <c r="L54" s="10">
        <v>0.38746464831249683</v>
      </c>
      <c r="M54" s="10">
        <v>0.48707164690782434</v>
      </c>
      <c r="N54" s="10">
        <v>0.64744949474418279</v>
      </c>
      <c r="O54" s="10">
        <v>0.67792615498141018</v>
      </c>
      <c r="P54" s="10">
        <v>0.62099237294662957</v>
      </c>
      <c r="Q54" s="10">
        <v>0.56743136442559594</v>
      </c>
      <c r="R54" s="10">
        <v>0.50105557117226329</v>
      </c>
      <c r="S54" s="10">
        <v>0.46609662652735695</v>
      </c>
      <c r="T54" s="10">
        <v>0.41652477792569165</v>
      </c>
      <c r="U54" s="10">
        <v>0.40818361133990433</v>
      </c>
      <c r="V54" s="10">
        <v>0.42385353490598454</v>
      </c>
      <c r="W54" s="10">
        <v>0.41942427141474303</v>
      </c>
      <c r="X54" s="10">
        <v>0.46910590035347954</v>
      </c>
      <c r="Y54" s="10">
        <f t="shared" si="0"/>
        <v>0.16195954833365542</v>
      </c>
      <c r="Z54" s="10">
        <f t="shared" si="1"/>
        <v>0.58365443419631768</v>
      </c>
      <c r="AA54" s="10">
        <f t="shared" si="2"/>
        <v>0.43386478707786003</v>
      </c>
      <c r="AB54" s="27" t="str">
        <f t="shared" si="3"/>
        <v>direct request</v>
      </c>
    </row>
    <row r="55" spans="1:28" ht="12">
      <c r="A55" s="5" t="s">
        <v>29</v>
      </c>
      <c r="B55" s="6" t="s">
        <v>361</v>
      </c>
      <c r="C55" s="7"/>
      <c r="D55" s="30" t="s">
        <v>411</v>
      </c>
      <c r="E55" s="13"/>
      <c r="F55" s="13"/>
      <c r="G55" s="10">
        <v>6.3114003757006279E-2</v>
      </c>
      <c r="H55" s="10">
        <v>5.6641522066306113E-2</v>
      </c>
      <c r="I55" s="10">
        <v>0.11724524892405561</v>
      </c>
      <c r="J55" s="10">
        <v>0.19941064135648356</v>
      </c>
      <c r="K55" s="10">
        <v>0.27578987475597155</v>
      </c>
      <c r="L55" s="10">
        <v>0.43516006121610318</v>
      </c>
      <c r="M55" s="10">
        <v>0.62484106217943636</v>
      </c>
      <c r="N55" s="10">
        <v>0.79862178228992819</v>
      </c>
      <c r="O55" s="10">
        <v>0.93335541021276336</v>
      </c>
      <c r="P55" s="10">
        <v>0.99044868026936217</v>
      </c>
      <c r="Q55" s="10">
        <v>0.98910241339082983</v>
      </c>
      <c r="R55" s="10">
        <v>0.83447552433286087</v>
      </c>
      <c r="S55" s="10">
        <v>0.75668285649538991</v>
      </c>
      <c r="T55" s="10">
        <v>0.74775025816405516</v>
      </c>
      <c r="U55" s="10">
        <v>0.69668816507677511</v>
      </c>
      <c r="V55" s="10">
        <v>0.72002466513939245</v>
      </c>
      <c r="W55" s="10">
        <v>0.69001665040061044</v>
      </c>
      <c r="X55" s="10">
        <v>0.72466921442411836</v>
      </c>
      <c r="Y55" s="10">
        <f t="shared" si="0"/>
        <v>0.19122689201265439</v>
      </c>
      <c r="Z55" s="10">
        <f t="shared" si="1"/>
        <v>0.86180747877919683</v>
      </c>
      <c r="AA55" s="10">
        <f t="shared" si="2"/>
        <v>0.72263863495005687</v>
      </c>
      <c r="AB55" s="27" t="str">
        <f t="shared" si="3"/>
        <v>direct request</v>
      </c>
    </row>
    <row r="56" spans="1:28" ht="12">
      <c r="A56" s="5" t="s">
        <v>29</v>
      </c>
      <c r="B56" s="6" t="s">
        <v>362</v>
      </c>
      <c r="C56" s="7"/>
      <c r="D56" s="30" t="s">
        <v>411</v>
      </c>
      <c r="E56" s="13"/>
      <c r="F56" s="13"/>
      <c r="G56" s="10">
        <v>0.1440567445451891</v>
      </c>
      <c r="H56" s="10">
        <v>0.13475832950285918</v>
      </c>
      <c r="I56" s="10">
        <v>0.14936255740132062</v>
      </c>
      <c r="J56" s="10">
        <v>0.31566189522040999</v>
      </c>
      <c r="K56" s="10">
        <v>0.45170356780362875</v>
      </c>
      <c r="L56" s="10">
        <v>0.75726605544751335</v>
      </c>
      <c r="M56" s="10">
        <v>1.1281262589176029</v>
      </c>
      <c r="N56" s="10">
        <v>1.2267975688519799</v>
      </c>
      <c r="O56" s="10">
        <v>1.3370542241876255</v>
      </c>
      <c r="P56" s="10">
        <v>1.338783728758693</v>
      </c>
      <c r="Q56" s="10">
        <v>1.16021788359238</v>
      </c>
      <c r="R56" s="10">
        <v>1.1152700074066064</v>
      </c>
      <c r="S56" s="10">
        <v>1.0440161096887914</v>
      </c>
      <c r="T56" s="10">
        <v>0.89895740103873878</v>
      </c>
      <c r="U56" s="10">
        <v>0.85922598664600425</v>
      </c>
      <c r="V56" s="10">
        <v>0.86457942040307234</v>
      </c>
      <c r="W56" s="10">
        <v>0.97785748600964972</v>
      </c>
      <c r="X56" s="10">
        <v>0.91569244768766633</v>
      </c>
      <c r="Y56" s="10">
        <f t="shared" si="0"/>
        <v>0.32546819165348678</v>
      </c>
      <c r="Z56" s="10">
        <f t="shared" si="1"/>
        <v>1.217708278619148</v>
      </c>
      <c r="AA56" s="10">
        <f t="shared" si="2"/>
        <v>0.92672147524565396</v>
      </c>
      <c r="AB56" s="27" t="str">
        <f t="shared" si="3"/>
        <v>direct request</v>
      </c>
    </row>
    <row r="57" spans="1:28" ht="12">
      <c r="A57" s="5" t="s">
        <v>29</v>
      </c>
      <c r="B57" s="6" t="s">
        <v>363</v>
      </c>
      <c r="C57" s="7"/>
      <c r="D57" s="30" t="s">
        <v>411</v>
      </c>
      <c r="E57" s="7"/>
      <c r="F57" s="7"/>
      <c r="G57" s="9">
        <v>0.12</v>
      </c>
      <c r="H57" s="9">
        <v>0.17</v>
      </c>
      <c r="I57" s="9">
        <v>0.27</v>
      </c>
      <c r="J57" s="9">
        <v>0.37</v>
      </c>
      <c r="K57" s="9">
        <v>0.56999999999999995</v>
      </c>
      <c r="L57" s="9">
        <v>0.85</v>
      </c>
      <c r="M57" s="9">
        <v>1.06</v>
      </c>
      <c r="N57" s="9">
        <v>1.42</v>
      </c>
      <c r="O57" s="9">
        <v>1.6</v>
      </c>
      <c r="P57" s="9">
        <v>1.57</v>
      </c>
      <c r="Q57" s="9">
        <v>1.45</v>
      </c>
      <c r="R57" s="9">
        <v>1.35</v>
      </c>
      <c r="S57" s="9">
        <v>1.23</v>
      </c>
      <c r="T57" s="9">
        <v>1.1200000000000001</v>
      </c>
      <c r="U57" s="9">
        <v>1.08</v>
      </c>
      <c r="V57" s="9">
        <v>1.1499999999999999</v>
      </c>
      <c r="W57" s="9">
        <v>1.19</v>
      </c>
      <c r="X57" s="9">
        <v>1.1499999999999999</v>
      </c>
      <c r="Y57" s="10">
        <f t="shared" si="0"/>
        <v>0.39166666666666666</v>
      </c>
      <c r="Z57" s="10">
        <f t="shared" si="1"/>
        <v>1.4083333333333334</v>
      </c>
      <c r="AA57" s="10">
        <f t="shared" si="2"/>
        <v>1.1533333333333333</v>
      </c>
      <c r="AB57" s="27" t="str">
        <f t="shared" si="3"/>
        <v>direct request</v>
      </c>
    </row>
    <row r="58" spans="1:28" ht="12">
      <c r="A58" s="5" t="s">
        <v>29</v>
      </c>
      <c r="B58" s="6" t="s">
        <v>364</v>
      </c>
      <c r="C58" s="7"/>
      <c r="D58" s="30" t="s">
        <v>411</v>
      </c>
      <c r="E58" s="8"/>
      <c r="F58" s="8"/>
      <c r="G58" s="9">
        <v>0.1</v>
      </c>
      <c r="H58" s="9">
        <v>0.24</v>
      </c>
      <c r="I58" s="9">
        <v>0.4</v>
      </c>
      <c r="J58" s="9">
        <v>0.46</v>
      </c>
      <c r="K58" s="9">
        <v>0.71</v>
      </c>
      <c r="L58" s="9">
        <v>1.08</v>
      </c>
      <c r="M58" s="9">
        <v>1.55</v>
      </c>
      <c r="N58" s="9">
        <v>1.93</v>
      </c>
      <c r="O58" s="9">
        <v>2.0499999999999998</v>
      </c>
      <c r="P58" s="9">
        <v>1.99</v>
      </c>
      <c r="Q58" s="9">
        <v>1.83</v>
      </c>
      <c r="R58" s="9">
        <v>1.65</v>
      </c>
      <c r="S58" s="9">
        <v>1.58</v>
      </c>
      <c r="T58" s="9">
        <v>1.5</v>
      </c>
      <c r="U58" s="9">
        <v>1.46</v>
      </c>
      <c r="V58" s="9">
        <v>1.52</v>
      </c>
      <c r="W58" s="9">
        <v>1.49</v>
      </c>
      <c r="X58" s="10">
        <v>1.54</v>
      </c>
      <c r="Y58" s="10">
        <f t="shared" si="0"/>
        <v>0.49833333333333335</v>
      </c>
      <c r="Z58" s="10">
        <f t="shared" si="1"/>
        <v>1.8333333333333333</v>
      </c>
      <c r="AA58" s="10">
        <f t="shared" si="2"/>
        <v>1.5149999999999999</v>
      </c>
      <c r="AB58" s="27" t="str">
        <f t="shared" si="3"/>
        <v>direct request</v>
      </c>
    </row>
    <row r="59" spans="1:28" ht="12">
      <c r="A59" s="5" t="s">
        <v>29</v>
      </c>
      <c r="B59" s="6" t="s">
        <v>365</v>
      </c>
      <c r="C59" s="7"/>
      <c r="D59" s="30" t="s">
        <v>411</v>
      </c>
      <c r="E59" s="14"/>
      <c r="F59" s="14"/>
      <c r="G59" s="10">
        <v>5.3643319021260162E-2</v>
      </c>
      <c r="H59" s="10">
        <v>6.1962078349948269E-2</v>
      </c>
      <c r="I59" s="10">
        <v>0.10788252802545319</v>
      </c>
      <c r="J59" s="10">
        <v>0.121582765751858</v>
      </c>
      <c r="K59" s="10">
        <v>0.17567893795472364</v>
      </c>
      <c r="L59" s="10">
        <v>0.29645430371657427</v>
      </c>
      <c r="M59" s="10">
        <v>0.3774685600291674</v>
      </c>
      <c r="N59" s="10">
        <v>0.52965687668764272</v>
      </c>
      <c r="O59" s="10">
        <v>0.6066187089093058</v>
      </c>
      <c r="P59" s="10">
        <v>0.59694032268996011</v>
      </c>
      <c r="Q59" s="10">
        <v>0.57512064341676072</v>
      </c>
      <c r="R59" s="10">
        <v>0.53659054182763155</v>
      </c>
      <c r="S59" s="10">
        <v>0.48337060479480531</v>
      </c>
      <c r="T59" s="10">
        <v>0.4536931367368342</v>
      </c>
      <c r="U59" s="10">
        <v>0.39531787503429194</v>
      </c>
      <c r="V59" s="10">
        <v>0.36446254381252852</v>
      </c>
      <c r="W59" s="10">
        <v>0.40534158902864642</v>
      </c>
      <c r="X59" s="10">
        <v>0.43286079873874339</v>
      </c>
      <c r="Y59" s="10">
        <f t="shared" si="0"/>
        <v>0.13620065546996959</v>
      </c>
      <c r="Z59" s="10">
        <f t="shared" si="1"/>
        <v>0.53706594226007809</v>
      </c>
      <c r="AA59" s="10">
        <f t="shared" si="2"/>
        <v>0.42250775802430823</v>
      </c>
      <c r="AB59" s="27" t="str">
        <f t="shared" si="3"/>
        <v>direct request</v>
      </c>
    </row>
    <row r="60" spans="1:28" ht="12">
      <c r="A60" s="5" t="s">
        <v>28</v>
      </c>
      <c r="B60" s="6" t="s">
        <v>366</v>
      </c>
      <c r="C60" s="9">
        <v>1</v>
      </c>
      <c r="D60" s="30" t="s">
        <v>412</v>
      </c>
      <c r="E60" s="12" t="s">
        <v>6</v>
      </c>
      <c r="F60" s="12"/>
      <c r="G60" s="9">
        <v>0.2</v>
      </c>
      <c r="H60" s="9">
        <v>0.23</v>
      </c>
      <c r="I60" s="9">
        <v>0.32</v>
      </c>
      <c r="J60" s="9">
        <v>0.62</v>
      </c>
      <c r="K60" s="9">
        <v>0.76</v>
      </c>
      <c r="L60" s="9">
        <v>0.96</v>
      </c>
      <c r="M60" s="9">
        <v>0.97</v>
      </c>
      <c r="N60" s="9">
        <v>0.97</v>
      </c>
      <c r="O60" s="9">
        <v>1.04</v>
      </c>
      <c r="P60" s="9">
        <v>1.1200000000000001</v>
      </c>
      <c r="Q60" s="9">
        <v>1.1299999999999999</v>
      </c>
      <c r="R60" s="9">
        <v>1.1299999999999999</v>
      </c>
      <c r="S60" s="9">
        <v>1.1299999999999999</v>
      </c>
      <c r="T60" s="9">
        <v>1.1200000000000001</v>
      </c>
      <c r="U60" s="9">
        <v>1.1499999999999999</v>
      </c>
      <c r="V60" s="9">
        <v>1.1100000000000001</v>
      </c>
      <c r="W60" s="9">
        <v>1.1100000000000001</v>
      </c>
      <c r="X60" s="9">
        <v>1.17</v>
      </c>
      <c r="Y60" s="9">
        <f t="shared" si="0"/>
        <v>0.51500000000000001</v>
      </c>
      <c r="Z60" s="9">
        <f t="shared" si="1"/>
        <v>1.0599999999999998</v>
      </c>
      <c r="AA60" s="9">
        <f t="shared" si="2"/>
        <v>1.1316666666666666</v>
      </c>
      <c r="AB60" s="27" t="str">
        <f t="shared" si="3"/>
        <v>direct request</v>
      </c>
    </row>
    <row r="61" spans="1:28" ht="12">
      <c r="A61" s="5" t="s">
        <v>28</v>
      </c>
      <c r="B61" s="6" t="s">
        <v>367</v>
      </c>
      <c r="C61" s="9">
        <v>0.15</v>
      </c>
      <c r="D61" s="30" t="s">
        <v>412</v>
      </c>
      <c r="E61" s="12" t="s">
        <v>14</v>
      </c>
      <c r="F61" s="12"/>
      <c r="G61" s="9">
        <v>0.02</v>
      </c>
      <c r="H61" s="9">
        <v>0.01</v>
      </c>
      <c r="I61" s="9">
        <v>0.04</v>
      </c>
      <c r="J61" s="9">
        <v>0.03</v>
      </c>
      <c r="K61" s="9">
        <v>0.04</v>
      </c>
      <c r="L61" s="9">
        <v>0.05</v>
      </c>
      <c r="M61" s="9">
        <v>0.06</v>
      </c>
      <c r="N61" s="9">
        <v>7.0000000000000007E-2</v>
      </c>
      <c r="O61" s="9">
        <v>0.08</v>
      </c>
      <c r="P61" s="9">
        <v>0.13</v>
      </c>
      <c r="Q61" s="9">
        <v>0.15</v>
      </c>
      <c r="R61" s="9">
        <v>0.26</v>
      </c>
      <c r="S61" s="9">
        <v>0.35</v>
      </c>
      <c r="T61" s="9">
        <v>0.33</v>
      </c>
      <c r="U61" s="9">
        <v>0.3</v>
      </c>
      <c r="V61" s="9">
        <v>0.26</v>
      </c>
      <c r="W61" s="9">
        <v>0.26</v>
      </c>
      <c r="X61" s="9">
        <v>0.28000000000000003</v>
      </c>
      <c r="Y61" s="9">
        <f t="shared" si="0"/>
        <v>3.1666666666666669E-2</v>
      </c>
      <c r="Z61" s="9">
        <f t="shared" si="1"/>
        <v>0.125</v>
      </c>
      <c r="AA61" s="9">
        <f t="shared" si="2"/>
        <v>0.29666666666666669</v>
      </c>
      <c r="AB61" s="27" t="str">
        <f t="shared" si="3"/>
        <v>direct request</v>
      </c>
    </row>
    <row r="62" spans="1:28" ht="12">
      <c r="A62" s="5" t="s">
        <v>28</v>
      </c>
      <c r="B62" s="6" t="s">
        <v>368</v>
      </c>
      <c r="C62" s="9">
        <v>0.45</v>
      </c>
      <c r="D62" s="30" t="s">
        <v>412</v>
      </c>
      <c r="E62" s="12" t="s">
        <v>8</v>
      </c>
      <c r="F62" s="12"/>
      <c r="G62" s="9">
        <v>0.06</v>
      </c>
      <c r="H62" s="9">
        <v>0.08</v>
      </c>
      <c r="I62" s="9">
        <v>0.14000000000000001</v>
      </c>
      <c r="J62" s="9">
        <v>0.2</v>
      </c>
      <c r="K62" s="9">
        <v>0.24</v>
      </c>
      <c r="L62" s="9">
        <v>0.31</v>
      </c>
      <c r="M62" s="9">
        <v>0.33</v>
      </c>
      <c r="N62" s="9">
        <v>0.34</v>
      </c>
      <c r="O62" s="9">
        <v>0.38</v>
      </c>
      <c r="P62" s="9">
        <v>0.42</v>
      </c>
      <c r="Q62" s="9">
        <v>0.5</v>
      </c>
      <c r="R62" s="9">
        <v>0.55000000000000004</v>
      </c>
      <c r="S62" s="9">
        <v>0.56000000000000005</v>
      </c>
      <c r="T62" s="9">
        <v>0.55000000000000004</v>
      </c>
      <c r="U62" s="9">
        <v>0.53</v>
      </c>
      <c r="V62" s="9">
        <v>0.54</v>
      </c>
      <c r="W62" s="9">
        <v>0.52</v>
      </c>
      <c r="X62" s="9">
        <v>0.55000000000000004</v>
      </c>
      <c r="Y62" s="9">
        <f t="shared" si="0"/>
        <v>0.17166666666666666</v>
      </c>
      <c r="Z62" s="9">
        <f t="shared" si="1"/>
        <v>0.42</v>
      </c>
      <c r="AA62" s="9">
        <f t="shared" si="2"/>
        <v>0.54166666666666663</v>
      </c>
      <c r="AB62" s="27" t="str">
        <f t="shared" si="3"/>
        <v>direct request</v>
      </c>
    </row>
    <row r="63" spans="1:28" ht="12">
      <c r="A63" s="5" t="s">
        <v>28</v>
      </c>
      <c r="B63" s="6" t="s">
        <v>369</v>
      </c>
      <c r="C63" s="9" t="s">
        <v>11</v>
      </c>
      <c r="D63" s="30" t="s">
        <v>412</v>
      </c>
      <c r="E63" s="12" t="s">
        <v>10</v>
      </c>
      <c r="F63" s="12"/>
      <c r="G63" s="9">
        <v>0.16</v>
      </c>
      <c r="H63" s="9">
        <v>0.12</v>
      </c>
      <c r="I63" s="9">
        <v>0.21</v>
      </c>
      <c r="J63" s="9">
        <v>0.31</v>
      </c>
      <c r="K63" s="9">
        <v>0.42</v>
      </c>
      <c r="L63" s="9">
        <v>0.57999999999999996</v>
      </c>
      <c r="M63" s="9">
        <v>0.59</v>
      </c>
      <c r="N63" s="9">
        <v>0.57999999999999996</v>
      </c>
      <c r="O63" s="9">
        <v>0.64</v>
      </c>
      <c r="P63" s="9">
        <v>0.67</v>
      </c>
      <c r="Q63" s="9">
        <v>0.73</v>
      </c>
      <c r="R63" s="9">
        <v>0.79</v>
      </c>
      <c r="S63" s="9">
        <v>0.8</v>
      </c>
      <c r="T63" s="9">
        <v>0.78</v>
      </c>
      <c r="U63" s="9">
        <v>0.77</v>
      </c>
      <c r="V63" s="9">
        <v>0.8</v>
      </c>
      <c r="W63" s="9">
        <v>0.79</v>
      </c>
      <c r="X63" s="9">
        <v>0.82</v>
      </c>
      <c r="Y63" s="9">
        <f t="shared" si="0"/>
        <v>0.3</v>
      </c>
      <c r="Z63" s="9">
        <f t="shared" si="1"/>
        <v>0.66666666666666663</v>
      </c>
      <c r="AA63" s="9">
        <f t="shared" si="2"/>
        <v>0.79333333333333345</v>
      </c>
      <c r="AB63" s="27" t="str">
        <f t="shared" si="3"/>
        <v>direct request</v>
      </c>
    </row>
    <row r="64" spans="1:28" ht="12">
      <c r="A64" s="5" t="s">
        <v>28</v>
      </c>
      <c r="B64" s="6" t="s">
        <v>370</v>
      </c>
      <c r="C64" s="9" t="s">
        <v>15</v>
      </c>
      <c r="D64" s="30" t="s">
        <v>412</v>
      </c>
      <c r="E64" s="12" t="s">
        <v>16</v>
      </c>
      <c r="F64" s="12"/>
      <c r="G64" s="9">
        <v>0.2</v>
      </c>
      <c r="H64" s="9">
        <v>0.17</v>
      </c>
      <c r="I64" s="9">
        <v>0.28999999999999998</v>
      </c>
      <c r="J64" s="9">
        <v>0.47</v>
      </c>
      <c r="K64" s="9">
        <v>0.59</v>
      </c>
      <c r="L64" s="9">
        <v>0.78</v>
      </c>
      <c r="M64" s="9">
        <v>0.81</v>
      </c>
      <c r="N64" s="9">
        <v>0.8</v>
      </c>
      <c r="O64" s="9">
        <v>0.85</v>
      </c>
      <c r="P64" s="9">
        <v>0.92</v>
      </c>
      <c r="Q64" s="9">
        <v>0.95</v>
      </c>
      <c r="R64" s="9">
        <v>0.98</v>
      </c>
      <c r="S64" s="9">
        <v>0.96</v>
      </c>
      <c r="T64" s="9">
        <v>0.98</v>
      </c>
      <c r="U64" s="9">
        <v>0.95</v>
      </c>
      <c r="V64" s="9">
        <v>0.99</v>
      </c>
      <c r="W64" s="9">
        <v>0.98</v>
      </c>
      <c r="X64" s="9">
        <v>1.01</v>
      </c>
      <c r="Y64" s="9">
        <f t="shared" si="0"/>
        <v>0.41666666666666669</v>
      </c>
      <c r="Z64" s="9">
        <f t="shared" si="1"/>
        <v>0.88500000000000012</v>
      </c>
      <c r="AA64" s="9">
        <f t="shared" si="2"/>
        <v>0.97833333333333317</v>
      </c>
      <c r="AB64" s="27" t="str">
        <f t="shared" si="3"/>
        <v>direct request</v>
      </c>
    </row>
    <row r="65" spans="1:28" ht="12">
      <c r="A65" s="5" t="s">
        <v>21</v>
      </c>
      <c r="B65" s="6" t="s">
        <v>449</v>
      </c>
      <c r="C65" s="9" t="s">
        <v>41</v>
      </c>
      <c r="D65" s="30" t="s">
        <v>412</v>
      </c>
      <c r="E65" s="12" t="s">
        <v>8</v>
      </c>
      <c r="F65" s="12"/>
      <c r="G65" s="9">
        <v>0.06</v>
      </c>
      <c r="H65" s="9">
        <v>0.06</v>
      </c>
      <c r="I65" s="9">
        <v>0.1</v>
      </c>
      <c r="J65" s="9">
        <v>0.1</v>
      </c>
      <c r="K65" s="9">
        <v>0.16</v>
      </c>
      <c r="L65" s="9">
        <v>0.2</v>
      </c>
      <c r="M65" s="9">
        <v>0.28000000000000003</v>
      </c>
      <c r="N65" s="9">
        <v>0.36</v>
      </c>
      <c r="O65" s="9">
        <v>0.45</v>
      </c>
      <c r="P65" s="9">
        <v>0.49</v>
      </c>
      <c r="Q65" s="9">
        <v>0.52</v>
      </c>
      <c r="R65" s="9">
        <v>0.54</v>
      </c>
      <c r="S65" s="9">
        <v>0.45</v>
      </c>
      <c r="T65" s="9">
        <v>0.47</v>
      </c>
      <c r="U65" s="9">
        <v>0.54</v>
      </c>
      <c r="V65" s="9">
        <v>0.59</v>
      </c>
      <c r="W65" s="9">
        <v>0.66</v>
      </c>
      <c r="X65" s="9">
        <v>0.67</v>
      </c>
      <c r="Y65" s="9">
        <f t="shared" si="0"/>
        <v>0.11333333333333333</v>
      </c>
      <c r="Z65" s="9">
        <f t="shared" si="1"/>
        <v>0.44</v>
      </c>
      <c r="AA65" s="9">
        <f t="shared" si="2"/>
        <v>0.56333333333333335</v>
      </c>
      <c r="AB65" s="27" t="str">
        <f t="shared" si="3"/>
        <v>direct request</v>
      </c>
    </row>
    <row r="66" spans="1:28" ht="12">
      <c r="A66" s="5" t="s">
        <v>21</v>
      </c>
      <c r="B66" s="6" t="s">
        <v>450</v>
      </c>
      <c r="C66" s="9" t="s">
        <v>39</v>
      </c>
      <c r="D66" s="30" t="s">
        <v>412</v>
      </c>
      <c r="E66" s="12" t="s">
        <v>8</v>
      </c>
      <c r="F66" s="12"/>
      <c r="G66" s="9">
        <v>1.098256948318856E-2</v>
      </c>
      <c r="H66" s="9">
        <v>0.10323049441642985</v>
      </c>
      <c r="I66" s="9">
        <v>0.15440652700042098</v>
      </c>
      <c r="J66" s="9">
        <v>0.18770679540567986</v>
      </c>
      <c r="K66" s="9">
        <v>0.29104493976686313</v>
      </c>
      <c r="L66" s="9">
        <v>0.33966194696606705</v>
      </c>
      <c r="M66" s="9">
        <v>0.39404707976846087</v>
      </c>
      <c r="N66" s="9">
        <v>0.46897352384724755</v>
      </c>
      <c r="O66" s="9">
        <v>0.54906390942229177</v>
      </c>
      <c r="P66" s="9">
        <v>0.59166739768329857</v>
      </c>
      <c r="Q66" s="9">
        <v>0.57441127151552362</v>
      </c>
      <c r="R66" s="9">
        <v>0.5934740380693112</v>
      </c>
      <c r="S66" s="9">
        <v>0.56927980295948066</v>
      </c>
      <c r="T66" s="9">
        <v>0.6001616762066514</v>
      </c>
      <c r="U66" s="9">
        <v>0.65060048166559414</v>
      </c>
      <c r="V66" s="9">
        <v>0.72986807049026092</v>
      </c>
      <c r="W66" s="9">
        <v>0.7574780908535067</v>
      </c>
      <c r="X66" s="9">
        <v>0.80017228961670639</v>
      </c>
      <c r="Y66" s="9">
        <f t="shared" si="0"/>
        <v>0.18117221217310822</v>
      </c>
      <c r="Z66" s="9">
        <f t="shared" si="1"/>
        <v>0.5286062033843556</v>
      </c>
      <c r="AA66" s="9">
        <f t="shared" si="2"/>
        <v>0.68459340196536678</v>
      </c>
      <c r="AB66" s="27" t="str">
        <f t="shared" si="3"/>
        <v>direct request</v>
      </c>
    </row>
    <row r="67" spans="1:28" ht="12">
      <c r="A67" s="5" t="s">
        <v>21</v>
      </c>
      <c r="B67" s="6" t="s">
        <v>451</v>
      </c>
      <c r="C67" s="9" t="s">
        <v>11</v>
      </c>
      <c r="D67" s="30" t="s">
        <v>412</v>
      </c>
      <c r="E67" s="12" t="s">
        <v>10</v>
      </c>
      <c r="F67" s="12"/>
      <c r="G67" s="9">
        <v>0.02</v>
      </c>
      <c r="H67" s="9">
        <v>0.14000000000000001</v>
      </c>
      <c r="I67" s="9">
        <v>0.24</v>
      </c>
      <c r="J67" s="9">
        <v>0.3</v>
      </c>
      <c r="K67" s="9">
        <v>0.4</v>
      </c>
      <c r="L67" s="9">
        <v>0.47</v>
      </c>
      <c r="M67" s="9">
        <v>0.53</v>
      </c>
      <c r="N67" s="9">
        <v>0.6</v>
      </c>
      <c r="O67" s="9">
        <v>0.61</v>
      </c>
      <c r="P67" s="9">
        <v>0.65</v>
      </c>
      <c r="Q67" s="9">
        <v>0.63</v>
      </c>
      <c r="R67" s="9">
        <v>0.65</v>
      </c>
      <c r="S67" s="9">
        <v>0.68</v>
      </c>
      <c r="T67" s="9">
        <v>0.72</v>
      </c>
      <c r="U67" s="9">
        <v>0.76</v>
      </c>
      <c r="V67" s="9">
        <v>0.87</v>
      </c>
      <c r="W67" s="9">
        <v>0.88</v>
      </c>
      <c r="X67" s="9">
        <v>0.9</v>
      </c>
      <c r="Y67" s="9">
        <f t="shared" si="0"/>
        <v>0.26166666666666666</v>
      </c>
      <c r="Z67" s="9">
        <f t="shared" si="1"/>
        <v>0.61166666666666658</v>
      </c>
      <c r="AA67" s="9">
        <f t="shared" si="2"/>
        <v>0.80166666666666675</v>
      </c>
      <c r="AB67" s="27" t="str">
        <f t="shared" si="3"/>
        <v>direct request</v>
      </c>
    </row>
    <row r="68" spans="1:28" ht="12">
      <c r="A68" s="5" t="s">
        <v>21</v>
      </c>
      <c r="B68" s="6" t="s">
        <v>452</v>
      </c>
      <c r="C68" s="9">
        <v>0.35</v>
      </c>
      <c r="D68" s="30" t="s">
        <v>412</v>
      </c>
      <c r="E68" s="12" t="s">
        <v>8</v>
      </c>
      <c r="F68" s="12"/>
      <c r="G68" s="9">
        <v>0.01</v>
      </c>
      <c r="H68" s="9">
        <v>0.04</v>
      </c>
      <c r="I68" s="9">
        <v>7.0000000000000007E-2</v>
      </c>
      <c r="J68" s="9">
        <v>0.09</v>
      </c>
      <c r="K68" s="9">
        <v>0.14000000000000001</v>
      </c>
      <c r="L68" s="9">
        <v>0.16</v>
      </c>
      <c r="M68" s="9">
        <v>0.25</v>
      </c>
      <c r="N68" s="9">
        <v>0.28999999999999998</v>
      </c>
      <c r="O68" s="9">
        <v>0.35</v>
      </c>
      <c r="P68" s="9">
        <v>0.34</v>
      </c>
      <c r="Q68" s="9">
        <v>0.3</v>
      </c>
      <c r="R68" s="9">
        <v>0.27</v>
      </c>
      <c r="S68" s="9">
        <v>0.28999999999999998</v>
      </c>
      <c r="T68" s="9">
        <v>0.35</v>
      </c>
      <c r="U68" s="9">
        <v>0.36</v>
      </c>
      <c r="V68" s="9">
        <v>0.39</v>
      </c>
      <c r="W68" s="9">
        <v>0.42</v>
      </c>
      <c r="X68" s="9">
        <v>0.46</v>
      </c>
      <c r="Y68" s="9">
        <f t="shared" ref="Y68:Y87" si="4">AVERAGE(G68:L68)</f>
        <v>8.5000000000000006E-2</v>
      </c>
      <c r="Z68" s="9">
        <f t="shared" ref="Z68:Z87" si="5">AVERAGE(M68:R68)</f>
        <v>0.3</v>
      </c>
      <c r="AA68" s="9">
        <f t="shared" ref="AA68:AA87" si="6">AVERAGE(S68:X68)</f>
        <v>0.37833333333333335</v>
      </c>
      <c r="AB68" s="27" t="str">
        <f t="shared" si="3"/>
        <v>direct request</v>
      </c>
    </row>
    <row r="69" spans="1:28" ht="12">
      <c r="A69" s="5" t="s">
        <v>21</v>
      </c>
      <c r="B69" s="6" t="s">
        <v>453</v>
      </c>
      <c r="C69" s="9" t="s">
        <v>12</v>
      </c>
      <c r="D69" s="30" t="s">
        <v>412</v>
      </c>
      <c r="E69" s="12" t="s">
        <v>8</v>
      </c>
      <c r="F69" s="12"/>
      <c r="G69" s="9">
        <v>0.05</v>
      </c>
      <c r="H69" s="9">
        <v>0.13</v>
      </c>
      <c r="I69" s="9">
        <v>0.2</v>
      </c>
      <c r="J69" s="9">
        <v>0.21</v>
      </c>
      <c r="K69" s="9">
        <v>0.3</v>
      </c>
      <c r="L69" s="9">
        <v>0.33</v>
      </c>
      <c r="M69" s="9">
        <v>0.39</v>
      </c>
      <c r="N69" s="9">
        <v>0.43</v>
      </c>
      <c r="O69" s="9">
        <v>0.43</v>
      </c>
      <c r="P69" s="9">
        <v>0.4</v>
      </c>
      <c r="Q69" s="9">
        <v>0.42</v>
      </c>
      <c r="R69" s="9">
        <v>0.45</v>
      </c>
      <c r="S69" s="9">
        <v>0.46</v>
      </c>
      <c r="T69" s="9">
        <v>0.5</v>
      </c>
      <c r="U69" s="9">
        <v>0.56000000000000005</v>
      </c>
      <c r="V69" s="9">
        <v>0.56999999999999995</v>
      </c>
      <c r="W69" s="9">
        <v>0.64</v>
      </c>
      <c r="X69" s="9">
        <v>0.72</v>
      </c>
      <c r="Y69" s="9">
        <f t="shared" si="4"/>
        <v>0.20333333333333334</v>
      </c>
      <c r="Z69" s="9">
        <f t="shared" si="5"/>
        <v>0.42</v>
      </c>
      <c r="AA69" s="9">
        <f t="shared" si="6"/>
        <v>0.57500000000000007</v>
      </c>
      <c r="AB69" s="27" t="str">
        <f t="shared" ref="AB69:AB114" si="7">HYPERLINK("mailto:info@acoutech.ch?subject= Request: Test report on " &amp; B69, "direct request")</f>
        <v>direct request</v>
      </c>
    </row>
    <row r="70" spans="1:28" ht="12">
      <c r="A70" s="5" t="s">
        <v>21</v>
      </c>
      <c r="B70" s="6" t="s">
        <v>419</v>
      </c>
      <c r="C70" s="7" t="s">
        <v>19</v>
      </c>
      <c r="D70" s="30" t="s">
        <v>412</v>
      </c>
      <c r="E70" s="12" t="s">
        <v>8</v>
      </c>
      <c r="F70" s="12"/>
      <c r="G70" s="9">
        <v>0.06</v>
      </c>
      <c r="H70" s="9">
        <v>0.12</v>
      </c>
      <c r="I70" s="9">
        <v>0.14000000000000001</v>
      </c>
      <c r="J70" s="9">
        <v>0.16</v>
      </c>
      <c r="K70" s="9">
        <v>0.32</v>
      </c>
      <c r="L70" s="9">
        <v>0.38</v>
      </c>
      <c r="M70" s="9">
        <v>0.51</v>
      </c>
      <c r="N70" s="9">
        <v>0.54</v>
      </c>
      <c r="O70" s="9">
        <v>0.57999999999999996</v>
      </c>
      <c r="P70" s="9">
        <v>0.6</v>
      </c>
      <c r="Q70" s="9">
        <v>0.6</v>
      </c>
      <c r="R70" s="9">
        <v>0.6</v>
      </c>
      <c r="S70" s="9">
        <v>0.68</v>
      </c>
      <c r="T70" s="9">
        <v>0.69</v>
      </c>
      <c r="U70" s="9">
        <v>0.74</v>
      </c>
      <c r="V70" s="9">
        <v>0.8</v>
      </c>
      <c r="W70" s="9">
        <v>0.82</v>
      </c>
      <c r="X70" s="9">
        <v>0.85</v>
      </c>
      <c r="Y70" s="9">
        <f t="shared" si="4"/>
        <v>0.19666666666666668</v>
      </c>
      <c r="Z70" s="9">
        <f t="shared" si="5"/>
        <v>0.57166666666666666</v>
      </c>
      <c r="AA70" s="9">
        <f t="shared" si="6"/>
        <v>0.76333333333333331</v>
      </c>
      <c r="AB70" s="27" t="str">
        <f t="shared" si="7"/>
        <v>direct request</v>
      </c>
    </row>
    <row r="71" spans="1:28" ht="12">
      <c r="A71" s="5" t="s">
        <v>21</v>
      </c>
      <c r="B71" s="6" t="s">
        <v>420</v>
      </c>
      <c r="C71" s="7" t="s">
        <v>40</v>
      </c>
      <c r="D71" s="30" t="s">
        <v>412</v>
      </c>
      <c r="E71" s="12" t="s">
        <v>10</v>
      </c>
      <c r="F71" s="12"/>
      <c r="G71" s="9">
        <v>7.7831321300950718E-2</v>
      </c>
      <c r="H71" s="9">
        <v>0.18209342051806413</v>
      </c>
      <c r="I71" s="9">
        <v>0.20896187638800182</v>
      </c>
      <c r="J71" s="9">
        <v>0.29482769177483542</v>
      </c>
      <c r="K71" s="9">
        <v>0.47806056467450864</v>
      </c>
      <c r="L71" s="9">
        <v>0.5943704099451087</v>
      </c>
      <c r="M71" s="9">
        <v>0.64915492369486072</v>
      </c>
      <c r="N71" s="9">
        <v>0.74</v>
      </c>
      <c r="O71" s="9">
        <v>0.76873027463421384</v>
      </c>
      <c r="P71" s="9">
        <v>0.71270608145015468</v>
      </c>
      <c r="Q71" s="9">
        <v>0.71841438022444337</v>
      </c>
      <c r="R71" s="9">
        <v>0.75270334418464802</v>
      </c>
      <c r="S71" s="9">
        <v>0.79220404657720844</v>
      </c>
      <c r="T71" s="9">
        <v>0.81763786396000726</v>
      </c>
      <c r="U71" s="9">
        <v>0.85218991462112692</v>
      </c>
      <c r="V71" s="9">
        <v>0.86406160749655181</v>
      </c>
      <c r="W71" s="9">
        <v>0.90801320326078661</v>
      </c>
      <c r="X71" s="9">
        <v>0.9702042958637096</v>
      </c>
      <c r="Y71" s="9">
        <f t="shared" si="4"/>
        <v>0.30602421410024488</v>
      </c>
      <c r="Z71" s="9">
        <f t="shared" si="5"/>
        <v>0.72361816736472007</v>
      </c>
      <c r="AA71" s="9">
        <f t="shared" si="6"/>
        <v>0.86738515529656501</v>
      </c>
      <c r="AB71" s="27" t="str">
        <f t="shared" si="7"/>
        <v>direct request</v>
      </c>
    </row>
    <row r="72" spans="1:28" ht="12">
      <c r="A72" s="5" t="s">
        <v>21</v>
      </c>
      <c r="B72" s="6" t="s">
        <v>421</v>
      </c>
      <c r="C72" s="7" t="s">
        <v>9</v>
      </c>
      <c r="D72" s="30" t="s">
        <v>412</v>
      </c>
      <c r="E72" s="12" t="s">
        <v>10</v>
      </c>
      <c r="F72" s="12"/>
      <c r="G72" s="9">
        <v>8.2604247103150494E-2</v>
      </c>
      <c r="H72" s="9">
        <v>0.20589716130684169</v>
      </c>
      <c r="I72" s="9">
        <v>0.23071645594895085</v>
      </c>
      <c r="J72" s="9">
        <v>0.23671147241245757</v>
      </c>
      <c r="K72" s="9">
        <v>0.50688190788786303</v>
      </c>
      <c r="L72" s="9">
        <v>0.59394844340602626</v>
      </c>
      <c r="M72" s="9">
        <v>0.77374425739266561</v>
      </c>
      <c r="N72" s="9">
        <v>0.81459211736155623</v>
      </c>
      <c r="O72" s="9">
        <v>0.89048197705986032</v>
      </c>
      <c r="P72" s="9">
        <v>0.8489533794619244</v>
      </c>
      <c r="Q72" s="9">
        <v>0.82912174020513185</v>
      </c>
      <c r="R72" s="9">
        <v>0.83141495461900361</v>
      </c>
      <c r="S72" s="9">
        <v>0.82980319000075309</v>
      </c>
      <c r="T72" s="9">
        <v>0.87500733802761033</v>
      </c>
      <c r="U72" s="9">
        <v>0.90051774782003147</v>
      </c>
      <c r="V72" s="9">
        <v>0.9614564864900208</v>
      </c>
      <c r="W72" s="9">
        <v>0.96939734478875972</v>
      </c>
      <c r="X72" s="9">
        <v>1.0232542965704652</v>
      </c>
      <c r="Y72" s="9">
        <f t="shared" si="4"/>
        <v>0.30945994801088167</v>
      </c>
      <c r="Z72" s="9">
        <f t="shared" si="5"/>
        <v>0.83138473768335708</v>
      </c>
      <c r="AA72" s="9">
        <f t="shared" si="6"/>
        <v>0.92657273394960671</v>
      </c>
      <c r="AB72" s="27" t="str">
        <f t="shared" si="7"/>
        <v>direct request</v>
      </c>
    </row>
    <row r="73" spans="1:28" ht="12">
      <c r="A73" s="5" t="s">
        <v>21</v>
      </c>
      <c r="B73" s="15" t="s">
        <v>371</v>
      </c>
      <c r="C73" s="7" t="s">
        <v>18</v>
      </c>
      <c r="D73" s="30" t="s">
        <v>412</v>
      </c>
      <c r="E73" s="12" t="s">
        <v>8</v>
      </c>
      <c r="F73" s="12"/>
      <c r="G73" s="9">
        <v>4.1357669749033925E-2</v>
      </c>
      <c r="H73" s="9">
        <v>5.8703370646753655E-2</v>
      </c>
      <c r="I73" s="9">
        <v>7.5595230381680811E-2</v>
      </c>
      <c r="J73" s="9">
        <v>0.10654681624342462</v>
      </c>
      <c r="K73" s="9">
        <v>0.19636021476977403</v>
      </c>
      <c r="L73" s="9">
        <v>0.27585812373572122</v>
      </c>
      <c r="M73" s="9">
        <v>0.37715642522136239</v>
      </c>
      <c r="N73" s="9">
        <v>0.46177144222394884</v>
      </c>
      <c r="O73" s="9">
        <v>0.54781549147021635</v>
      </c>
      <c r="P73" s="9">
        <v>0.62774476573069893</v>
      </c>
      <c r="Q73" s="9">
        <v>0.70885327723796987</v>
      </c>
      <c r="R73" s="9">
        <v>0.74889073426131603</v>
      </c>
      <c r="S73" s="9">
        <v>0.68528259619080389</v>
      </c>
      <c r="T73" s="9">
        <v>0.61984065618537187</v>
      </c>
      <c r="U73" s="9">
        <v>0.66400306525632324</v>
      </c>
      <c r="V73" s="9">
        <v>0.80998093028780727</v>
      </c>
      <c r="W73" s="9">
        <v>0.79556870285563019</v>
      </c>
      <c r="X73" s="9">
        <v>0.87424353604984184</v>
      </c>
      <c r="Y73" s="9">
        <f t="shared" si="4"/>
        <v>0.12573690425439807</v>
      </c>
      <c r="Z73" s="9">
        <f t="shared" si="5"/>
        <v>0.5787053560242521</v>
      </c>
      <c r="AA73" s="9">
        <f t="shared" si="6"/>
        <v>0.74148658113762966</v>
      </c>
      <c r="AB73" s="27" t="str">
        <f t="shared" si="7"/>
        <v>direct request</v>
      </c>
    </row>
    <row r="74" spans="1:28" ht="12">
      <c r="A74" s="5" t="s">
        <v>21</v>
      </c>
      <c r="B74" s="6" t="s">
        <v>372</v>
      </c>
      <c r="C74" s="7" t="s">
        <v>41</v>
      </c>
      <c r="D74" s="30" t="s">
        <v>412</v>
      </c>
      <c r="E74" s="12" t="s">
        <v>8</v>
      </c>
      <c r="F74" s="12"/>
      <c r="G74" s="9">
        <v>3.6870720363591084E-2</v>
      </c>
      <c r="H74" s="9">
        <v>4.305949433854795E-2</v>
      </c>
      <c r="I74" s="9">
        <v>9.1925833497577408E-2</v>
      </c>
      <c r="J74" s="9">
        <v>0.13837563176817733</v>
      </c>
      <c r="K74" s="9">
        <v>0.19613467503723264</v>
      </c>
      <c r="L74" s="9">
        <v>0.25704911843016104</v>
      </c>
      <c r="M74" s="9">
        <v>0.30068857801130355</v>
      </c>
      <c r="N74" s="9">
        <v>0.33592882777894373</v>
      </c>
      <c r="O74" s="9">
        <v>0.35013791148099099</v>
      </c>
      <c r="P74" s="9">
        <v>0.34311941735218243</v>
      </c>
      <c r="Q74" s="9">
        <v>0.32276325942095385</v>
      </c>
      <c r="R74" s="9">
        <v>0.37328435587064296</v>
      </c>
      <c r="S74" s="9">
        <v>0.42274278081272287</v>
      </c>
      <c r="T74" s="9">
        <v>0.44044754743900838</v>
      </c>
      <c r="U74" s="9">
        <v>0.49505768618195617</v>
      </c>
      <c r="V74" s="9">
        <v>0.61722642901339986</v>
      </c>
      <c r="W74" s="9">
        <v>0.69047572038407523</v>
      </c>
      <c r="X74" s="9">
        <v>0.7918743619833668</v>
      </c>
      <c r="Y74" s="9">
        <f t="shared" si="4"/>
        <v>0.1272359122392146</v>
      </c>
      <c r="Z74" s="9">
        <f t="shared" si="5"/>
        <v>0.33765372498583623</v>
      </c>
      <c r="AA74" s="9">
        <f t="shared" si="6"/>
        <v>0.57630408763575491</v>
      </c>
      <c r="AB74" s="27" t="str">
        <f t="shared" si="7"/>
        <v>direct request</v>
      </c>
    </row>
    <row r="75" spans="1:28" ht="12">
      <c r="A75" s="5" t="s">
        <v>21</v>
      </c>
      <c r="B75" s="6" t="s">
        <v>416</v>
      </c>
      <c r="C75" s="7"/>
      <c r="D75" s="30" t="s">
        <v>418</v>
      </c>
      <c r="E75" s="12"/>
      <c r="F75" s="12">
        <v>10</v>
      </c>
      <c r="G75" s="9">
        <v>9.1</v>
      </c>
      <c r="H75" s="9">
        <v>4.9000000000000004</v>
      </c>
      <c r="I75" s="9">
        <v>4</v>
      </c>
      <c r="J75" s="9">
        <v>4.7</v>
      </c>
      <c r="K75" s="9">
        <v>4.7</v>
      </c>
      <c r="L75" s="9">
        <v>5.2</v>
      </c>
      <c r="M75" s="9">
        <v>6</v>
      </c>
      <c r="N75" s="9">
        <v>6.9</v>
      </c>
      <c r="O75" s="9">
        <v>6.9</v>
      </c>
      <c r="P75" s="9">
        <v>7.9</v>
      </c>
      <c r="Q75" s="9">
        <v>9.1</v>
      </c>
      <c r="R75" s="9">
        <v>10.1</v>
      </c>
      <c r="S75" s="9">
        <v>11.4</v>
      </c>
      <c r="T75" s="9">
        <v>12.3</v>
      </c>
      <c r="U75" s="9">
        <v>13.5</v>
      </c>
      <c r="V75" s="9">
        <v>15.2</v>
      </c>
      <c r="W75" s="9">
        <v>16.5</v>
      </c>
      <c r="X75" s="9">
        <v>17.399999999999999</v>
      </c>
      <c r="Y75" s="9"/>
      <c r="Z75" s="9"/>
      <c r="AA75" s="9"/>
      <c r="AB75" s="27" t="str">
        <f t="shared" si="7"/>
        <v>direct request</v>
      </c>
    </row>
    <row r="76" spans="1:28" ht="12">
      <c r="A76" s="5" t="s">
        <v>393</v>
      </c>
      <c r="B76" s="6" t="s">
        <v>398</v>
      </c>
      <c r="C76" s="7"/>
      <c r="D76" s="30" t="s">
        <v>418</v>
      </c>
      <c r="E76" s="12"/>
      <c r="F76" s="12">
        <v>11</v>
      </c>
      <c r="G76" s="9">
        <v>5.3</v>
      </c>
      <c r="H76" s="9">
        <v>5</v>
      </c>
      <c r="I76" s="9">
        <v>7.4</v>
      </c>
      <c r="J76" s="9">
        <v>4.5999999999999996</v>
      </c>
      <c r="K76" s="9">
        <v>6</v>
      </c>
      <c r="L76" s="9">
        <v>6.9</v>
      </c>
      <c r="M76" s="9">
        <v>6.7</v>
      </c>
      <c r="N76" s="9">
        <v>6.5</v>
      </c>
      <c r="O76" s="9">
        <v>7.4</v>
      </c>
      <c r="P76" s="9">
        <v>8.9</v>
      </c>
      <c r="Q76" s="9">
        <v>9.9</v>
      </c>
      <c r="R76" s="9">
        <v>11.6</v>
      </c>
      <c r="S76" s="9">
        <v>13.7</v>
      </c>
      <c r="T76" s="9">
        <v>16.600000000000001</v>
      </c>
      <c r="U76" s="9">
        <v>19.100000000000001</v>
      </c>
      <c r="V76" s="9">
        <v>21</v>
      </c>
      <c r="W76" s="9">
        <v>22.6</v>
      </c>
      <c r="X76" s="9">
        <v>25</v>
      </c>
      <c r="Y76" s="9"/>
      <c r="Z76" s="9"/>
      <c r="AA76" s="9"/>
      <c r="AB76" s="27" t="str">
        <f t="shared" si="7"/>
        <v>direct request</v>
      </c>
    </row>
    <row r="77" spans="1:28" ht="12">
      <c r="A77" s="5" t="s">
        <v>393</v>
      </c>
      <c r="B77" s="6" t="s">
        <v>399</v>
      </c>
      <c r="C77" s="7"/>
      <c r="D77" s="30" t="s">
        <v>418</v>
      </c>
      <c r="E77" s="12"/>
      <c r="F77" s="12">
        <v>13</v>
      </c>
      <c r="G77" s="9">
        <v>6.3</v>
      </c>
      <c r="H77" s="9">
        <v>5.0999999999999996</v>
      </c>
      <c r="I77" s="9">
        <v>7.7</v>
      </c>
      <c r="J77" s="9">
        <v>7</v>
      </c>
      <c r="K77" s="9">
        <v>6</v>
      </c>
      <c r="L77" s="9">
        <v>7.4</v>
      </c>
      <c r="M77" s="9">
        <v>8.1</v>
      </c>
      <c r="N77" s="9">
        <v>8</v>
      </c>
      <c r="O77" s="9">
        <v>9.1999999999999993</v>
      </c>
      <c r="P77" s="9">
        <v>10.8</v>
      </c>
      <c r="Q77" s="9">
        <v>12.2</v>
      </c>
      <c r="R77" s="9">
        <v>14.3</v>
      </c>
      <c r="S77" s="9">
        <v>16.3</v>
      </c>
      <c r="T77" s="9">
        <v>19.7</v>
      </c>
      <c r="U77" s="9">
        <v>22.21</v>
      </c>
      <c r="V77" s="9">
        <v>24.2</v>
      </c>
      <c r="W77" s="9">
        <v>25.9</v>
      </c>
      <c r="X77" s="9">
        <v>28.6</v>
      </c>
      <c r="Y77" s="9"/>
      <c r="Z77" s="9"/>
      <c r="AA77" s="9"/>
      <c r="AB77" s="27" t="str">
        <f t="shared" si="7"/>
        <v>direct request</v>
      </c>
    </row>
    <row r="78" spans="1:28" ht="12">
      <c r="A78" s="5" t="s">
        <v>393</v>
      </c>
      <c r="B78" s="6" t="s">
        <v>400</v>
      </c>
      <c r="C78" s="7"/>
      <c r="D78" s="30" t="s">
        <v>418</v>
      </c>
      <c r="E78" s="12"/>
      <c r="F78" s="12">
        <v>15</v>
      </c>
      <c r="G78" s="9">
        <v>5.9</v>
      </c>
      <c r="H78" s="9">
        <v>5.3</v>
      </c>
      <c r="I78" s="9">
        <v>9.6999999999999993</v>
      </c>
      <c r="J78" s="9">
        <v>8.1999999999999993</v>
      </c>
      <c r="K78" s="9">
        <v>7.7</v>
      </c>
      <c r="L78" s="9">
        <v>7.6</v>
      </c>
      <c r="M78" s="9">
        <v>9.1</v>
      </c>
      <c r="N78" s="9">
        <v>9.6</v>
      </c>
      <c r="O78" s="9">
        <v>11.3</v>
      </c>
      <c r="P78" s="9">
        <v>13.6</v>
      </c>
      <c r="Q78" s="9">
        <v>14.9</v>
      </c>
      <c r="R78" s="9">
        <v>16.399999999999999</v>
      </c>
      <c r="S78" s="9">
        <v>18.399999999999999</v>
      </c>
      <c r="T78" s="9">
        <v>21.1</v>
      </c>
      <c r="U78" s="9">
        <v>23.4</v>
      </c>
      <c r="V78" s="9">
        <v>24.8</v>
      </c>
      <c r="W78" s="9">
        <v>26.5</v>
      </c>
      <c r="X78" s="9">
        <v>29.3</v>
      </c>
      <c r="Y78" s="9"/>
      <c r="Z78" s="9"/>
      <c r="AA78" s="9"/>
      <c r="AB78" s="27" t="str">
        <f t="shared" si="7"/>
        <v>direct request</v>
      </c>
    </row>
    <row r="79" spans="1:28" ht="12">
      <c r="A79" s="5" t="s">
        <v>393</v>
      </c>
      <c r="B79" s="6" t="s">
        <v>401</v>
      </c>
      <c r="C79" s="7"/>
      <c r="D79" s="30" t="s">
        <v>418</v>
      </c>
      <c r="E79" s="12"/>
      <c r="F79" s="12">
        <v>29</v>
      </c>
      <c r="G79" s="9">
        <v>11.02</v>
      </c>
      <c r="H79" s="9">
        <v>10.91</v>
      </c>
      <c r="I79" s="9">
        <v>12.02</v>
      </c>
      <c r="J79" s="9">
        <v>12.83</v>
      </c>
      <c r="K79" s="9">
        <v>13.23</v>
      </c>
      <c r="L79" s="9">
        <v>13.89</v>
      </c>
      <c r="M79" s="9">
        <v>15.87</v>
      </c>
      <c r="N79" s="9">
        <v>17.28</v>
      </c>
      <c r="O79" s="9">
        <v>19.11</v>
      </c>
      <c r="P79" s="9">
        <v>21.54</v>
      </c>
      <c r="Q79" s="9">
        <v>24.2</v>
      </c>
      <c r="R79" s="9">
        <v>26.79</v>
      </c>
      <c r="S79" s="9">
        <v>29.1</v>
      </c>
      <c r="T79" s="9">
        <v>31.17</v>
      </c>
      <c r="U79" s="9">
        <v>33.24</v>
      </c>
      <c r="V79" s="9">
        <v>35.11</v>
      </c>
      <c r="W79" s="9">
        <v>37.729999999999997</v>
      </c>
      <c r="X79" s="9">
        <v>40.840000000000003</v>
      </c>
      <c r="Y79" s="9"/>
      <c r="Z79" s="9"/>
      <c r="AA79" s="9"/>
      <c r="AB79" s="27" t="str">
        <f t="shared" si="7"/>
        <v>direct request</v>
      </c>
    </row>
    <row r="80" spans="1:28" ht="12">
      <c r="A80" s="5" t="s">
        <v>27</v>
      </c>
      <c r="B80" s="6" t="s">
        <v>376</v>
      </c>
      <c r="C80" s="7">
        <v>0.9</v>
      </c>
      <c r="D80" s="30" t="s">
        <v>412</v>
      </c>
      <c r="E80" s="12" t="s">
        <v>6</v>
      </c>
      <c r="F80" s="12"/>
      <c r="G80" s="9">
        <v>0.1</v>
      </c>
      <c r="H80" s="9">
        <v>0.15</v>
      </c>
      <c r="I80" s="9">
        <v>0.28999999999999998</v>
      </c>
      <c r="J80" s="9">
        <v>0.47</v>
      </c>
      <c r="K80" s="9">
        <v>0.81</v>
      </c>
      <c r="L80" s="9">
        <v>0.92</v>
      </c>
      <c r="M80" s="9">
        <v>0.93</v>
      </c>
      <c r="N80" s="9">
        <v>0.89</v>
      </c>
      <c r="O80" s="9">
        <v>0.89</v>
      </c>
      <c r="P80" s="9">
        <v>0.9</v>
      </c>
      <c r="Q80" s="9">
        <v>0.89</v>
      </c>
      <c r="R80" s="9">
        <v>0.85</v>
      </c>
      <c r="S80" s="9">
        <v>0.81</v>
      </c>
      <c r="T80" s="9">
        <v>0.86</v>
      </c>
      <c r="U80" s="9">
        <v>0.82</v>
      </c>
      <c r="V80" s="9">
        <v>0.85</v>
      </c>
      <c r="W80" s="9">
        <v>0.84</v>
      </c>
      <c r="X80" s="9">
        <v>0.88</v>
      </c>
      <c r="Y80" s="9">
        <f t="shared" si="4"/>
        <v>0.45666666666666672</v>
      </c>
      <c r="Z80" s="9">
        <f t="shared" si="5"/>
        <v>0.89166666666666661</v>
      </c>
      <c r="AA80" s="9">
        <f t="shared" si="6"/>
        <v>0.84333333333333327</v>
      </c>
      <c r="AB80" s="27" t="str">
        <f t="shared" si="7"/>
        <v>direct request</v>
      </c>
    </row>
    <row r="81" spans="1:28" ht="12">
      <c r="A81" s="5" t="s">
        <v>27</v>
      </c>
      <c r="B81" s="6" t="s">
        <v>377</v>
      </c>
      <c r="C81" s="9" t="s">
        <v>17</v>
      </c>
      <c r="D81" s="30" t="s">
        <v>412</v>
      </c>
      <c r="E81" s="12" t="s">
        <v>8</v>
      </c>
      <c r="F81" s="12"/>
      <c r="G81" s="9">
        <v>0.02</v>
      </c>
      <c r="H81" s="9">
        <v>0.04</v>
      </c>
      <c r="I81" s="9">
        <v>0.06</v>
      </c>
      <c r="J81" s="9">
        <v>0.06</v>
      </c>
      <c r="K81" s="9">
        <v>0.12</v>
      </c>
      <c r="L81" s="9">
        <v>0.16</v>
      </c>
      <c r="M81" s="9">
        <v>0.22</v>
      </c>
      <c r="N81" s="9">
        <v>0.32</v>
      </c>
      <c r="O81" s="9">
        <v>0.37</v>
      </c>
      <c r="P81" s="9">
        <v>0.44</v>
      </c>
      <c r="Q81" s="9">
        <v>0.5</v>
      </c>
      <c r="R81" s="9">
        <v>0.56000000000000005</v>
      </c>
      <c r="S81" s="9">
        <v>0.65</v>
      </c>
      <c r="T81" s="9">
        <v>0.71</v>
      </c>
      <c r="U81" s="9">
        <v>0.72</v>
      </c>
      <c r="V81" s="9">
        <v>0.78</v>
      </c>
      <c r="W81" s="9">
        <v>0.8</v>
      </c>
      <c r="X81" s="9">
        <v>0.8</v>
      </c>
      <c r="Y81" s="9">
        <f t="shared" si="4"/>
        <v>7.6666666666666661E-2</v>
      </c>
      <c r="Z81" s="9">
        <f t="shared" si="5"/>
        <v>0.40166666666666667</v>
      </c>
      <c r="AA81" s="9">
        <f t="shared" si="6"/>
        <v>0.74333333333333329</v>
      </c>
      <c r="AB81" s="27" t="str">
        <f t="shared" si="7"/>
        <v>direct request</v>
      </c>
    </row>
    <row r="82" spans="1:28" ht="12">
      <c r="A82" s="5" t="s">
        <v>27</v>
      </c>
      <c r="B82" s="6" t="s">
        <v>378</v>
      </c>
      <c r="C82" s="7" t="s">
        <v>13</v>
      </c>
      <c r="D82" s="30" t="s">
        <v>412</v>
      </c>
      <c r="E82" s="12" t="s">
        <v>14</v>
      </c>
      <c r="F82" s="12"/>
      <c r="G82" s="9">
        <v>0.01</v>
      </c>
      <c r="H82" s="9">
        <v>0.01</v>
      </c>
      <c r="I82" s="9">
        <v>0.02</v>
      </c>
      <c r="J82" s="9">
        <v>0.03</v>
      </c>
      <c r="K82" s="9">
        <v>0.03</v>
      </c>
      <c r="L82" s="9">
        <v>0.03</v>
      </c>
      <c r="M82" s="9">
        <v>0.05</v>
      </c>
      <c r="N82" s="9">
        <v>7.0000000000000007E-2</v>
      </c>
      <c r="O82" s="9">
        <v>0.09</v>
      </c>
      <c r="P82" s="9">
        <v>0.1</v>
      </c>
      <c r="Q82" s="9">
        <v>0.14000000000000001</v>
      </c>
      <c r="R82" s="9">
        <v>0.18</v>
      </c>
      <c r="S82" s="9">
        <v>0.23</v>
      </c>
      <c r="T82" s="9">
        <v>0.27</v>
      </c>
      <c r="U82" s="9">
        <v>0.32</v>
      </c>
      <c r="V82" s="9">
        <v>0.38</v>
      </c>
      <c r="W82" s="9">
        <v>0.44</v>
      </c>
      <c r="X82" s="9">
        <v>0.47</v>
      </c>
      <c r="Y82" s="9">
        <f t="shared" si="4"/>
        <v>2.1666666666666667E-2</v>
      </c>
      <c r="Z82" s="9">
        <f t="shared" si="5"/>
        <v>0.10500000000000002</v>
      </c>
      <c r="AA82" s="9">
        <f t="shared" si="6"/>
        <v>0.35166666666666674</v>
      </c>
      <c r="AB82" s="27" t="str">
        <f t="shared" si="7"/>
        <v>direct request</v>
      </c>
    </row>
    <row r="83" spans="1:28" ht="12">
      <c r="A83" s="5" t="s">
        <v>27</v>
      </c>
      <c r="B83" s="6" t="s">
        <v>379</v>
      </c>
      <c r="C83" s="9" t="s">
        <v>38</v>
      </c>
      <c r="D83" s="30" t="s">
        <v>412</v>
      </c>
      <c r="E83" s="12" t="s">
        <v>8</v>
      </c>
      <c r="F83" s="12"/>
      <c r="G83" s="9">
        <v>0.03</v>
      </c>
      <c r="H83" s="9">
        <v>0.06</v>
      </c>
      <c r="I83" s="9">
        <v>0.11</v>
      </c>
      <c r="J83" s="9">
        <v>0.12</v>
      </c>
      <c r="K83" s="9">
        <v>0.26</v>
      </c>
      <c r="L83" s="9">
        <v>0.37</v>
      </c>
      <c r="M83" s="9">
        <v>0.5</v>
      </c>
      <c r="N83" s="9">
        <v>0.68</v>
      </c>
      <c r="O83" s="9">
        <v>0.77</v>
      </c>
      <c r="P83" s="9">
        <v>0.83</v>
      </c>
      <c r="Q83" s="9">
        <v>0.89</v>
      </c>
      <c r="R83" s="9">
        <v>0.87</v>
      </c>
      <c r="S83" s="9">
        <v>0.87</v>
      </c>
      <c r="T83" s="9">
        <v>0.87</v>
      </c>
      <c r="U83" s="9">
        <v>0.85</v>
      </c>
      <c r="V83" s="9">
        <v>0.83</v>
      </c>
      <c r="W83" s="9">
        <v>0.84</v>
      </c>
      <c r="X83" s="9">
        <v>0.83</v>
      </c>
      <c r="Y83" s="9">
        <f t="shared" si="4"/>
        <v>0.15833333333333335</v>
      </c>
      <c r="Z83" s="9">
        <f t="shared" si="5"/>
        <v>0.75666666666666671</v>
      </c>
      <c r="AA83" s="9">
        <f t="shared" si="6"/>
        <v>0.84833333333333327</v>
      </c>
      <c r="AB83" s="27" t="str">
        <f t="shared" si="7"/>
        <v>direct request</v>
      </c>
    </row>
    <row r="84" spans="1:28" ht="12">
      <c r="A84" s="5" t="s">
        <v>27</v>
      </c>
      <c r="B84" s="6" t="s">
        <v>380</v>
      </c>
      <c r="C84" s="9" t="s">
        <v>9</v>
      </c>
      <c r="D84" s="30" t="s">
        <v>412</v>
      </c>
      <c r="E84" s="12" t="s">
        <v>10</v>
      </c>
      <c r="F84" s="12"/>
      <c r="G84" s="9">
        <v>0.47</v>
      </c>
      <c r="H84" s="9">
        <v>0.42</v>
      </c>
      <c r="I84" s="9">
        <v>0.34</v>
      </c>
      <c r="J84" s="9">
        <v>0.35</v>
      </c>
      <c r="K84" s="9">
        <v>0.4</v>
      </c>
      <c r="L84" s="9">
        <v>0.55000000000000004</v>
      </c>
      <c r="M84" s="9">
        <v>0.64</v>
      </c>
      <c r="N84" s="9">
        <v>0.81</v>
      </c>
      <c r="O84" s="9">
        <v>0.86</v>
      </c>
      <c r="P84" s="9">
        <v>0.93</v>
      </c>
      <c r="Q84" s="9">
        <v>0.96</v>
      </c>
      <c r="R84" s="9">
        <v>0.96</v>
      </c>
      <c r="S84" s="9">
        <v>0.93</v>
      </c>
      <c r="T84" s="9">
        <v>0.93</v>
      </c>
      <c r="U84" s="9">
        <v>0.93</v>
      </c>
      <c r="V84" s="9">
        <v>0.94</v>
      </c>
      <c r="W84" s="9">
        <v>0.93</v>
      </c>
      <c r="X84" s="9">
        <v>0.98</v>
      </c>
      <c r="Y84" s="9">
        <f t="shared" si="4"/>
        <v>0.42166666666666669</v>
      </c>
      <c r="Z84" s="9">
        <f t="shared" si="5"/>
        <v>0.86</v>
      </c>
      <c r="AA84" s="9">
        <f t="shared" si="6"/>
        <v>0.94000000000000006</v>
      </c>
      <c r="AB84" s="27" t="str">
        <f t="shared" si="7"/>
        <v>direct request</v>
      </c>
    </row>
    <row r="85" spans="1:28" ht="12">
      <c r="A85" s="5" t="s">
        <v>27</v>
      </c>
      <c r="B85" s="6" t="s">
        <v>381</v>
      </c>
      <c r="C85" s="9">
        <v>0.95</v>
      </c>
      <c r="D85" s="30" t="s">
        <v>412</v>
      </c>
      <c r="E85" s="12" t="s">
        <v>6</v>
      </c>
      <c r="F85" s="12"/>
      <c r="G85" s="9">
        <v>0.17</v>
      </c>
      <c r="H85" s="9">
        <v>0.27</v>
      </c>
      <c r="I85" s="9">
        <v>0.42</v>
      </c>
      <c r="J85" s="9">
        <v>0.65</v>
      </c>
      <c r="K85" s="9">
        <v>0.86</v>
      </c>
      <c r="L85" s="9">
        <v>0.92</v>
      </c>
      <c r="M85" s="9">
        <v>1</v>
      </c>
      <c r="N85" s="9">
        <v>0.92</v>
      </c>
      <c r="O85" s="9">
        <v>0.95</v>
      </c>
      <c r="P85" s="9">
        <v>0.95</v>
      </c>
      <c r="Q85" s="9">
        <v>0.94</v>
      </c>
      <c r="R85" s="9">
        <v>0.89</v>
      </c>
      <c r="S85" s="9">
        <v>0.87</v>
      </c>
      <c r="T85" s="9">
        <v>0.88</v>
      </c>
      <c r="U85" s="9">
        <v>0.91</v>
      </c>
      <c r="V85" s="9">
        <v>0.86</v>
      </c>
      <c r="W85" s="9">
        <v>0.83</v>
      </c>
      <c r="X85" s="9">
        <v>0.9</v>
      </c>
      <c r="Y85" s="9">
        <f t="shared" si="4"/>
        <v>0.54833333333333334</v>
      </c>
      <c r="Z85" s="9">
        <f t="shared" si="5"/>
        <v>0.94166666666666654</v>
      </c>
      <c r="AA85" s="9">
        <f t="shared" si="6"/>
        <v>0.875</v>
      </c>
      <c r="AB85" s="27" t="str">
        <f t="shared" si="7"/>
        <v>direct request</v>
      </c>
    </row>
    <row r="86" spans="1:28" ht="12">
      <c r="A86" s="5" t="s">
        <v>27</v>
      </c>
      <c r="B86" s="6" t="s">
        <v>382</v>
      </c>
      <c r="C86" s="9" t="s">
        <v>37</v>
      </c>
      <c r="D86" s="30" t="s">
        <v>412</v>
      </c>
      <c r="E86" s="12" t="s">
        <v>8</v>
      </c>
      <c r="F86" s="12"/>
      <c r="G86" s="9">
        <v>0.05</v>
      </c>
      <c r="H86" s="9">
        <v>0.03</v>
      </c>
      <c r="I86" s="9">
        <v>7.0000000000000007E-2</v>
      </c>
      <c r="J86" s="9">
        <v>7.0000000000000007E-2</v>
      </c>
      <c r="K86" s="9">
        <v>0.1</v>
      </c>
      <c r="L86" s="9">
        <v>0.11</v>
      </c>
      <c r="M86" s="9">
        <v>0.15</v>
      </c>
      <c r="N86" s="9">
        <v>0.2</v>
      </c>
      <c r="O86" s="9">
        <v>0.21</v>
      </c>
      <c r="P86" s="9">
        <v>0.23</v>
      </c>
      <c r="Q86" s="9">
        <v>0.3</v>
      </c>
      <c r="R86" s="9">
        <v>0.32</v>
      </c>
      <c r="S86" s="9">
        <v>0.36</v>
      </c>
      <c r="T86" s="9">
        <v>0.39</v>
      </c>
      <c r="U86" s="9">
        <v>0.44</v>
      </c>
      <c r="V86" s="9">
        <v>0.5</v>
      </c>
      <c r="W86" s="9">
        <v>0.56999999999999995</v>
      </c>
      <c r="X86" s="9">
        <v>0.6</v>
      </c>
      <c r="Y86" s="9">
        <f t="shared" si="4"/>
        <v>7.166666666666667E-2</v>
      </c>
      <c r="Z86" s="9">
        <f t="shared" si="5"/>
        <v>0.23499999999999999</v>
      </c>
      <c r="AA86" s="9">
        <f t="shared" si="6"/>
        <v>0.47666666666666663</v>
      </c>
      <c r="AB86" s="27" t="str">
        <f t="shared" si="7"/>
        <v>direct request</v>
      </c>
    </row>
    <row r="87" spans="1:28" ht="12">
      <c r="A87" s="5" t="s">
        <v>27</v>
      </c>
      <c r="B87" s="6" t="s">
        <v>383</v>
      </c>
      <c r="C87" s="9" t="s">
        <v>36</v>
      </c>
      <c r="D87" s="30" t="s">
        <v>412</v>
      </c>
      <c r="E87" s="12" t="s">
        <v>14</v>
      </c>
      <c r="F87" s="12"/>
      <c r="G87" s="9">
        <v>1.7208606635298031E-2</v>
      </c>
      <c r="H87" s="9">
        <v>5.423030235348009E-3</v>
      </c>
      <c r="I87" s="9">
        <v>2.4031253727152639E-2</v>
      </c>
      <c r="J87" s="9">
        <v>9.160117797517112E-3</v>
      </c>
      <c r="K87" s="9">
        <v>1.2813969230659594E-2</v>
      </c>
      <c r="L87" s="9">
        <v>1.8723167233073938E-2</v>
      </c>
      <c r="M87" s="9">
        <v>2.6049405923453107E-2</v>
      </c>
      <c r="N87" s="9">
        <v>4.9191889192420818E-2</v>
      </c>
      <c r="O87" s="9">
        <v>5.8199604168334043E-2</v>
      </c>
      <c r="P87" s="9">
        <v>7.5630586265623398E-2</v>
      </c>
      <c r="Q87" s="9">
        <v>9.4887125329387867E-2</v>
      </c>
      <c r="R87" s="9">
        <v>0.12848376456458785</v>
      </c>
      <c r="S87" s="9">
        <v>0.18541023885000321</v>
      </c>
      <c r="T87" s="9">
        <v>0.21365237917310928</v>
      </c>
      <c r="U87" s="9">
        <v>0.23306384785833301</v>
      </c>
      <c r="V87" s="9">
        <v>0.27067003789025573</v>
      </c>
      <c r="W87" s="9">
        <v>0.33746301920750521</v>
      </c>
      <c r="X87" s="9">
        <v>0.34295375338860629</v>
      </c>
      <c r="Y87" s="9">
        <f t="shared" si="4"/>
        <v>1.4560024143174886E-2</v>
      </c>
      <c r="Z87" s="9">
        <f t="shared" si="5"/>
        <v>7.2073729240634501E-2</v>
      </c>
      <c r="AA87" s="9">
        <f t="shared" si="6"/>
        <v>0.26386887939463544</v>
      </c>
      <c r="AB87" s="27" t="str">
        <f t="shared" si="7"/>
        <v>direct request</v>
      </c>
    </row>
    <row r="88" spans="1:28" ht="12">
      <c r="A88" s="5" t="s">
        <v>34</v>
      </c>
      <c r="B88" s="6" t="s">
        <v>384</v>
      </c>
      <c r="C88" s="9">
        <v>0.86</v>
      </c>
      <c r="D88" s="30" t="s">
        <v>412</v>
      </c>
      <c r="E88" s="12" t="s">
        <v>16</v>
      </c>
      <c r="F88" s="12"/>
      <c r="G88" s="9">
        <v>0.12</v>
      </c>
      <c r="H88" s="9">
        <v>0.18</v>
      </c>
      <c r="I88" s="9">
        <v>0.26</v>
      </c>
      <c r="J88" s="9">
        <v>0.48</v>
      </c>
      <c r="K88" s="9">
        <v>0.57999999999999996</v>
      </c>
      <c r="L88" s="9">
        <v>0.73</v>
      </c>
      <c r="M88" s="9">
        <v>0.88</v>
      </c>
      <c r="N88" s="9">
        <v>0.98</v>
      </c>
      <c r="O88" s="9">
        <v>1.04</v>
      </c>
      <c r="P88" s="9">
        <v>1.0900000000000001</v>
      </c>
      <c r="Q88" s="9">
        <v>1.0900000000000001</v>
      </c>
      <c r="R88" s="9">
        <v>1.05</v>
      </c>
      <c r="S88" s="9">
        <v>1.03</v>
      </c>
      <c r="T88" s="9">
        <v>1.05</v>
      </c>
      <c r="U88" s="9">
        <v>1.05</v>
      </c>
      <c r="V88" s="9">
        <v>1.05</v>
      </c>
      <c r="W88" s="9">
        <v>1.07</v>
      </c>
      <c r="X88" s="9">
        <v>1.0900000000000001</v>
      </c>
      <c r="Y88" s="9"/>
      <c r="Z88" s="9"/>
      <c r="AA88" s="9"/>
      <c r="AB88" s="27" t="str">
        <f t="shared" si="7"/>
        <v>direct request</v>
      </c>
    </row>
    <row r="89" spans="1:28" ht="12">
      <c r="A89" s="5" t="s">
        <v>34</v>
      </c>
      <c r="B89" s="6" t="s">
        <v>385</v>
      </c>
      <c r="C89" s="9">
        <v>0.7</v>
      </c>
      <c r="D89" s="30" t="s">
        <v>412</v>
      </c>
      <c r="E89" s="12" t="s">
        <v>10</v>
      </c>
      <c r="F89" s="12"/>
      <c r="G89" s="9">
        <v>7.0000000000000007E-2</v>
      </c>
      <c r="H89" s="9">
        <v>0.1</v>
      </c>
      <c r="I89" s="9">
        <v>0.15</v>
      </c>
      <c r="J89" s="9">
        <v>0.24</v>
      </c>
      <c r="K89" s="9">
        <v>0.38</v>
      </c>
      <c r="L89" s="9">
        <v>0.59</v>
      </c>
      <c r="M89" s="9">
        <v>0.8</v>
      </c>
      <c r="N89" s="9">
        <v>0.95</v>
      </c>
      <c r="O89" s="9">
        <v>0.95</v>
      </c>
      <c r="P89" s="9">
        <v>0.93</v>
      </c>
      <c r="Q89" s="9">
        <v>0.89</v>
      </c>
      <c r="R89" s="9">
        <v>0.85</v>
      </c>
      <c r="S89" s="9">
        <v>0.83</v>
      </c>
      <c r="T89" s="9">
        <v>0.79</v>
      </c>
      <c r="U89" s="9">
        <v>0.76</v>
      </c>
      <c r="V89" s="9">
        <v>0.75</v>
      </c>
      <c r="W89" s="9">
        <v>0.78</v>
      </c>
      <c r="X89" s="9">
        <v>0.77</v>
      </c>
      <c r="Y89" s="9"/>
      <c r="Z89" s="9"/>
      <c r="AA89" s="9"/>
      <c r="AB89" s="27" t="str">
        <f t="shared" si="7"/>
        <v>direct request</v>
      </c>
    </row>
    <row r="90" spans="1:28" ht="12">
      <c r="A90" s="5" t="s">
        <v>34</v>
      </c>
      <c r="B90" s="6" t="s">
        <v>386</v>
      </c>
      <c r="C90" s="9">
        <v>0.9</v>
      </c>
      <c r="D90" s="30" t="s">
        <v>412</v>
      </c>
      <c r="E90" s="12" t="s">
        <v>6</v>
      </c>
      <c r="F90" s="12"/>
      <c r="G90" s="9">
        <v>0.12</v>
      </c>
      <c r="H90" s="9">
        <v>0.19</v>
      </c>
      <c r="I90" s="9">
        <v>0.31</v>
      </c>
      <c r="J90" s="9">
        <v>0.55000000000000004</v>
      </c>
      <c r="K90" s="9">
        <v>0.66</v>
      </c>
      <c r="L90" s="9">
        <v>0.88</v>
      </c>
      <c r="M90" s="9">
        <v>0.95</v>
      </c>
      <c r="N90" s="9">
        <v>0.94</v>
      </c>
      <c r="O90" s="9">
        <v>0.93</v>
      </c>
      <c r="P90" s="9">
        <v>0.91</v>
      </c>
      <c r="Q90" s="9">
        <v>0.89</v>
      </c>
      <c r="R90" s="9">
        <v>0.88</v>
      </c>
      <c r="S90" s="9">
        <v>0.9</v>
      </c>
      <c r="T90" s="9">
        <v>0.91</v>
      </c>
      <c r="U90" s="9">
        <v>0.91</v>
      </c>
      <c r="V90" s="9">
        <v>0.91</v>
      </c>
      <c r="W90" s="9">
        <v>0.89</v>
      </c>
      <c r="X90" s="9">
        <v>0.84</v>
      </c>
      <c r="Y90" s="9"/>
      <c r="Z90" s="9"/>
      <c r="AA90" s="9"/>
      <c r="AB90" s="27" t="str">
        <f t="shared" si="7"/>
        <v>direct request</v>
      </c>
    </row>
    <row r="91" spans="1:28" ht="12">
      <c r="A91" s="5" t="s">
        <v>34</v>
      </c>
      <c r="B91" s="6" t="s">
        <v>387</v>
      </c>
      <c r="C91" s="9">
        <v>0.98</v>
      </c>
      <c r="D91" s="30" t="s">
        <v>412</v>
      </c>
      <c r="E91" s="12" t="s">
        <v>6</v>
      </c>
      <c r="F91" s="12"/>
      <c r="G91" s="9">
        <v>0.13</v>
      </c>
      <c r="H91" s="9">
        <v>0.31</v>
      </c>
      <c r="I91" s="9">
        <v>0.53</v>
      </c>
      <c r="J91" s="9">
        <v>0.63</v>
      </c>
      <c r="K91" s="9">
        <v>0.77</v>
      </c>
      <c r="L91" s="9">
        <v>0.86</v>
      </c>
      <c r="M91" s="9">
        <v>0.97</v>
      </c>
      <c r="N91" s="9">
        <v>1.01</v>
      </c>
      <c r="O91" s="9">
        <v>0.95</v>
      </c>
      <c r="P91" s="9">
        <v>0.96</v>
      </c>
      <c r="Q91" s="9">
        <v>0.94</v>
      </c>
      <c r="R91" s="9">
        <v>0.94</v>
      </c>
      <c r="S91" s="9">
        <v>0.93</v>
      </c>
      <c r="T91" s="9">
        <v>0.97</v>
      </c>
      <c r="U91" s="9">
        <v>0.98</v>
      </c>
      <c r="V91" s="9">
        <v>0.96</v>
      </c>
      <c r="W91" s="9">
        <v>0.95</v>
      </c>
      <c r="X91" s="9">
        <v>0.92</v>
      </c>
      <c r="Y91" s="9"/>
      <c r="Z91" s="9"/>
      <c r="AA91" s="9"/>
      <c r="AB91" s="27" t="str">
        <f t="shared" si="7"/>
        <v>direct request</v>
      </c>
    </row>
    <row r="92" spans="1:28" ht="12">
      <c r="A92" s="5" t="s">
        <v>34</v>
      </c>
      <c r="B92" s="6" t="s">
        <v>457</v>
      </c>
      <c r="C92" s="9" t="s">
        <v>462</v>
      </c>
      <c r="D92" s="28" t="s">
        <v>2</v>
      </c>
      <c r="E92" s="12" t="s">
        <v>10</v>
      </c>
      <c r="F92" s="12"/>
      <c r="G92" s="9">
        <v>0.06</v>
      </c>
      <c r="H92" s="9">
        <v>0.08</v>
      </c>
      <c r="I92" s="9">
        <v>0.12</v>
      </c>
      <c r="J92" s="9">
        <v>0.19</v>
      </c>
      <c r="K92" s="9">
        <v>0.28999999999999998</v>
      </c>
      <c r="L92" s="9">
        <v>0.41</v>
      </c>
      <c r="M92" s="9">
        <v>0.56999999999999995</v>
      </c>
      <c r="N92" s="9">
        <v>0.75</v>
      </c>
      <c r="O92" s="9">
        <v>0.87</v>
      </c>
      <c r="P92" s="9">
        <v>0.95</v>
      </c>
      <c r="Q92" s="9">
        <v>1</v>
      </c>
      <c r="R92" s="9">
        <v>1</v>
      </c>
      <c r="S92" s="9">
        <v>1.03</v>
      </c>
      <c r="T92" s="9">
        <v>1.02</v>
      </c>
      <c r="U92" s="9">
        <v>0.99</v>
      </c>
      <c r="V92" s="9">
        <v>0.97</v>
      </c>
      <c r="W92" s="9">
        <v>0.97</v>
      </c>
      <c r="X92" s="9">
        <v>0.93</v>
      </c>
      <c r="Y92" s="9"/>
      <c r="Z92" s="9"/>
      <c r="AA92" s="9"/>
      <c r="AB92" s="24" t="str">
        <f t="shared" ref="AB92:AB93" si="8">HYPERLINK("mailto:info@acoutech.ch?subject= Anfrage: Prüfbericht zu" &amp; B92, "direkt anfragen")</f>
        <v>direkt anfragen</v>
      </c>
    </row>
    <row r="93" spans="1:28" ht="12">
      <c r="A93" s="5" t="s">
        <v>34</v>
      </c>
      <c r="B93" s="6" t="s">
        <v>461</v>
      </c>
      <c r="C93" s="9">
        <v>1</v>
      </c>
      <c r="D93" s="28" t="s">
        <v>2</v>
      </c>
      <c r="E93" s="12" t="s">
        <v>6</v>
      </c>
      <c r="F93" s="12"/>
      <c r="G93" s="9">
        <v>0</v>
      </c>
      <c r="H93" s="9">
        <v>0.14000000000000001</v>
      </c>
      <c r="I93" s="9">
        <v>0.37</v>
      </c>
      <c r="J93" s="9">
        <v>0.81</v>
      </c>
      <c r="K93" s="9">
        <v>1.29</v>
      </c>
      <c r="L93" s="9">
        <v>1.33</v>
      </c>
      <c r="M93" s="9">
        <v>1.34</v>
      </c>
      <c r="N93" s="9">
        <v>1.33</v>
      </c>
      <c r="O93" s="9">
        <v>1.24</v>
      </c>
      <c r="P93" s="9">
        <v>1.2</v>
      </c>
      <c r="Q93" s="9">
        <v>1.1299999999999999</v>
      </c>
      <c r="R93" s="9">
        <v>1.05</v>
      </c>
      <c r="S93" s="9">
        <v>1.01</v>
      </c>
      <c r="T93" s="9">
        <v>0.99</v>
      </c>
      <c r="U93" s="9">
        <v>0.97</v>
      </c>
      <c r="V93" s="9">
        <v>0.98</v>
      </c>
      <c r="W93" s="9">
        <v>0.99</v>
      </c>
      <c r="X93" s="9">
        <v>0.92</v>
      </c>
      <c r="Y93" s="9"/>
      <c r="Z93" s="9"/>
      <c r="AA93" s="9"/>
      <c r="AB93" s="24" t="str">
        <f t="shared" si="8"/>
        <v>direkt anfragen</v>
      </c>
    </row>
    <row r="94" spans="1:28" ht="12">
      <c r="A94" s="16" t="s">
        <v>32</v>
      </c>
      <c r="B94" s="17" t="s">
        <v>230</v>
      </c>
      <c r="C94" s="18">
        <v>0.55000000000000004</v>
      </c>
      <c r="D94" s="31" t="s">
        <v>412</v>
      </c>
      <c r="E94" s="19" t="s">
        <v>8</v>
      </c>
      <c r="F94" s="19"/>
      <c r="G94" s="16">
        <v>0.06</v>
      </c>
      <c r="H94" s="16">
        <v>0.06</v>
      </c>
      <c r="I94" s="20">
        <v>0.1</v>
      </c>
      <c r="J94" s="20">
        <v>0.12</v>
      </c>
      <c r="K94" s="20">
        <v>0.23</v>
      </c>
      <c r="L94" s="20">
        <v>0.43</v>
      </c>
      <c r="M94" s="20">
        <v>0.77</v>
      </c>
      <c r="N94" s="20">
        <v>1</v>
      </c>
      <c r="O94" s="20">
        <v>1</v>
      </c>
      <c r="P94" s="20">
        <v>0.82</v>
      </c>
      <c r="Q94" s="20">
        <v>0.75</v>
      </c>
      <c r="R94" s="20">
        <v>0.79</v>
      </c>
      <c r="S94" s="20">
        <v>0.89</v>
      </c>
      <c r="T94" s="20">
        <v>0.82</v>
      </c>
      <c r="U94" s="20">
        <v>0.7</v>
      </c>
      <c r="V94" s="20">
        <v>0.77</v>
      </c>
      <c r="W94" s="20">
        <v>0.82</v>
      </c>
      <c r="X94" s="20">
        <v>0.69</v>
      </c>
      <c r="Y94" s="16"/>
      <c r="Z94" s="16"/>
      <c r="AA94" s="16"/>
      <c r="AB94" s="27" t="str">
        <f t="shared" si="7"/>
        <v>direct request</v>
      </c>
    </row>
    <row r="95" spans="1:28" ht="12">
      <c r="A95" s="16" t="s">
        <v>32</v>
      </c>
      <c r="B95" s="17" t="s">
        <v>231</v>
      </c>
      <c r="C95" s="18">
        <v>1</v>
      </c>
      <c r="D95" s="31" t="s">
        <v>412</v>
      </c>
      <c r="E95" s="19" t="s">
        <v>6</v>
      </c>
      <c r="F95" s="19"/>
      <c r="G95" s="16">
        <v>0.13</v>
      </c>
      <c r="H95" s="16">
        <v>0.16</v>
      </c>
      <c r="I95" s="20">
        <v>0.28000000000000003</v>
      </c>
      <c r="J95" s="20">
        <v>0.4</v>
      </c>
      <c r="K95" s="20">
        <v>0.69</v>
      </c>
      <c r="L95" s="20">
        <v>1.1299999999999999</v>
      </c>
      <c r="M95" s="20">
        <v>1.01</v>
      </c>
      <c r="N95" s="20">
        <v>0.99</v>
      </c>
      <c r="O95" s="20">
        <v>1.03</v>
      </c>
      <c r="P95" s="20">
        <v>1.1200000000000001</v>
      </c>
      <c r="Q95" s="20">
        <v>1.0900000000000001</v>
      </c>
      <c r="R95" s="20">
        <v>1.07</v>
      </c>
      <c r="S95" s="20">
        <v>1.02</v>
      </c>
      <c r="T95" s="20">
        <v>1.0900000000000001</v>
      </c>
      <c r="U95" s="20">
        <v>1.05</v>
      </c>
      <c r="V95" s="20">
        <v>0.97</v>
      </c>
      <c r="W95" s="20">
        <v>0.91</v>
      </c>
      <c r="X95" s="20">
        <v>0.89</v>
      </c>
      <c r="Y95" s="16"/>
      <c r="Z95" s="16"/>
      <c r="AA95" s="16"/>
      <c r="AB95" s="27" t="str">
        <f t="shared" si="7"/>
        <v>direct request</v>
      </c>
    </row>
    <row r="96" spans="1:28">
      <c r="A96" s="21" t="s">
        <v>32</v>
      </c>
      <c r="B96" s="16" t="s">
        <v>211</v>
      </c>
      <c r="C96" s="18">
        <v>0.48</v>
      </c>
      <c r="D96" s="31" t="s">
        <v>412</v>
      </c>
      <c r="E96" s="22" t="s">
        <v>8</v>
      </c>
      <c r="F96" s="22"/>
      <c r="G96" s="18">
        <v>7.0000000000000007E-2</v>
      </c>
      <c r="H96" s="18">
        <v>0.08</v>
      </c>
      <c r="I96" s="18">
        <v>0.1</v>
      </c>
      <c r="J96" s="18">
        <v>0.18</v>
      </c>
      <c r="K96" s="18">
        <v>0.21</v>
      </c>
      <c r="L96" s="18">
        <v>0.3</v>
      </c>
      <c r="M96" s="18">
        <v>0.4</v>
      </c>
      <c r="N96" s="18">
        <v>0.44</v>
      </c>
      <c r="O96" s="18">
        <v>0.51</v>
      </c>
      <c r="P96" s="18">
        <v>0.6</v>
      </c>
      <c r="Q96" s="18">
        <v>0.61</v>
      </c>
      <c r="R96" s="18">
        <v>0.77</v>
      </c>
      <c r="S96" s="18">
        <v>0.78</v>
      </c>
      <c r="T96" s="18">
        <v>0.76</v>
      </c>
      <c r="U96" s="18">
        <v>0.75</v>
      </c>
      <c r="V96" s="18">
        <v>0.72</v>
      </c>
      <c r="W96" s="18">
        <v>0.7</v>
      </c>
      <c r="X96" s="18">
        <v>0.65</v>
      </c>
      <c r="Y96" s="18"/>
      <c r="Z96" s="18"/>
      <c r="AA96" s="18"/>
      <c r="AB96" s="27" t="str">
        <f t="shared" si="7"/>
        <v>direct request</v>
      </c>
    </row>
    <row r="97" spans="1:28">
      <c r="A97" s="21" t="s">
        <v>32</v>
      </c>
      <c r="B97" s="16" t="s">
        <v>212</v>
      </c>
      <c r="C97" s="18">
        <v>0.7</v>
      </c>
      <c r="D97" s="31" t="s">
        <v>412</v>
      </c>
      <c r="E97" s="22" t="s">
        <v>10</v>
      </c>
      <c r="F97" s="22"/>
      <c r="G97" s="18">
        <v>0.1</v>
      </c>
      <c r="H97" s="18">
        <v>0.2</v>
      </c>
      <c r="I97" s="18">
        <v>0.24</v>
      </c>
      <c r="J97" s="18">
        <v>0.28000000000000003</v>
      </c>
      <c r="K97" s="18">
        <v>0.33</v>
      </c>
      <c r="L97" s="18">
        <v>0.35</v>
      </c>
      <c r="M97" s="18">
        <v>0.52</v>
      </c>
      <c r="N97" s="18">
        <v>0.6</v>
      </c>
      <c r="O97" s="18">
        <v>0.62</v>
      </c>
      <c r="P97" s="18">
        <v>0.71</v>
      </c>
      <c r="Q97" s="18">
        <v>0.8</v>
      </c>
      <c r="R97" s="18">
        <v>0.83</v>
      </c>
      <c r="S97" s="18">
        <v>0.88</v>
      </c>
      <c r="T97" s="18">
        <v>0.93</v>
      </c>
      <c r="U97" s="18">
        <v>0.93</v>
      </c>
      <c r="V97" s="18">
        <v>0.91</v>
      </c>
      <c r="W97" s="18">
        <v>0.91</v>
      </c>
      <c r="X97" s="18">
        <v>0.9</v>
      </c>
      <c r="Y97" s="18"/>
      <c r="Z97" s="18"/>
      <c r="AA97" s="18"/>
      <c r="AB97" s="27" t="str">
        <f t="shared" si="7"/>
        <v>direct request</v>
      </c>
    </row>
    <row r="98" spans="1:28">
      <c r="A98" s="21" t="s">
        <v>32</v>
      </c>
      <c r="B98" s="16" t="s">
        <v>213</v>
      </c>
      <c r="C98" s="18">
        <v>0.74</v>
      </c>
      <c r="D98" s="31" t="s">
        <v>412</v>
      </c>
      <c r="E98" s="22" t="s">
        <v>10</v>
      </c>
      <c r="F98" s="22"/>
      <c r="G98" s="18">
        <v>0.16</v>
      </c>
      <c r="H98" s="18">
        <v>0.24</v>
      </c>
      <c r="I98" s="18">
        <v>0.28000000000000003</v>
      </c>
      <c r="J98" s="18">
        <v>0.36</v>
      </c>
      <c r="K98" s="18">
        <v>0.43</v>
      </c>
      <c r="L98" s="18">
        <v>0.48</v>
      </c>
      <c r="M98" s="18">
        <v>0.62</v>
      </c>
      <c r="N98" s="18">
        <v>0.72</v>
      </c>
      <c r="O98" s="18">
        <v>0.74</v>
      </c>
      <c r="P98" s="18">
        <v>0.78</v>
      </c>
      <c r="Q98" s="18">
        <v>0.9</v>
      </c>
      <c r="R98" s="18">
        <v>0.91</v>
      </c>
      <c r="S98" s="18">
        <v>0.92</v>
      </c>
      <c r="T98" s="18">
        <v>0.93</v>
      </c>
      <c r="U98" s="18">
        <v>0.93</v>
      </c>
      <c r="V98" s="18">
        <v>0.92</v>
      </c>
      <c r="W98" s="18">
        <v>0.92</v>
      </c>
      <c r="X98" s="18">
        <v>0.9</v>
      </c>
      <c r="Y98" s="18"/>
      <c r="Z98" s="18"/>
      <c r="AA98" s="18"/>
      <c r="AB98" s="27" t="str">
        <f t="shared" si="7"/>
        <v>direct request</v>
      </c>
    </row>
    <row r="99" spans="1:28">
      <c r="A99" s="21" t="s">
        <v>32</v>
      </c>
      <c r="B99" s="16" t="s">
        <v>214</v>
      </c>
      <c r="C99" s="18">
        <v>0.65</v>
      </c>
      <c r="D99" s="31" t="s">
        <v>412</v>
      </c>
      <c r="E99" s="22" t="s">
        <v>10</v>
      </c>
      <c r="F99" s="22"/>
      <c r="G99" s="18">
        <v>0.05</v>
      </c>
      <c r="H99" s="18">
        <v>0.1</v>
      </c>
      <c r="I99" s="18">
        <v>0.18</v>
      </c>
      <c r="J99" s="18">
        <v>0.28999999999999998</v>
      </c>
      <c r="K99" s="18">
        <v>0.4</v>
      </c>
      <c r="L99" s="18">
        <v>0.53</v>
      </c>
      <c r="M99" s="18">
        <v>0.68</v>
      </c>
      <c r="N99" s="18">
        <v>0.79</v>
      </c>
      <c r="O99" s="18">
        <v>0.82</v>
      </c>
      <c r="P99" s="18">
        <v>0.98</v>
      </c>
      <c r="Q99" s="18">
        <v>0.99</v>
      </c>
      <c r="R99" s="18">
        <v>0.99</v>
      </c>
      <c r="S99" s="18">
        <v>1</v>
      </c>
      <c r="T99" s="18">
        <v>0.98</v>
      </c>
      <c r="U99" s="18">
        <v>0.98</v>
      </c>
      <c r="V99" s="18">
        <v>0.97</v>
      </c>
      <c r="W99" s="18">
        <v>0.98</v>
      </c>
      <c r="X99" s="18">
        <v>0.98</v>
      </c>
      <c r="Y99" s="18"/>
      <c r="Z99" s="18"/>
      <c r="AA99" s="18"/>
      <c r="AB99" s="27" t="str">
        <f t="shared" si="7"/>
        <v>direct request</v>
      </c>
    </row>
    <row r="100" spans="1:28" ht="12">
      <c r="A100" s="16" t="s">
        <v>32</v>
      </c>
      <c r="B100" s="17" t="s">
        <v>215</v>
      </c>
      <c r="C100" s="18">
        <v>0.45</v>
      </c>
      <c r="D100" s="31" t="s">
        <v>412</v>
      </c>
      <c r="E100" s="19" t="s">
        <v>8</v>
      </c>
      <c r="F100" s="19"/>
      <c r="G100" s="16">
        <v>0.03</v>
      </c>
      <c r="H100" s="16">
        <v>0.08</v>
      </c>
      <c r="I100" s="16">
        <v>0.1</v>
      </c>
      <c r="J100" s="16">
        <v>0.14000000000000001</v>
      </c>
      <c r="K100" s="16">
        <v>0.18</v>
      </c>
      <c r="L100" s="16">
        <v>0.24</v>
      </c>
      <c r="M100" s="16">
        <v>0.32</v>
      </c>
      <c r="N100" s="16">
        <v>0.41</v>
      </c>
      <c r="O100" s="16">
        <v>0.48</v>
      </c>
      <c r="P100" s="16">
        <v>0.56999999999999995</v>
      </c>
      <c r="Q100" s="16">
        <v>0.69</v>
      </c>
      <c r="R100" s="16">
        <v>0.75</v>
      </c>
      <c r="S100" s="16">
        <v>0.78</v>
      </c>
      <c r="T100" s="16">
        <v>0.84</v>
      </c>
      <c r="U100" s="16">
        <v>0.87</v>
      </c>
      <c r="V100" s="16">
        <v>0.88</v>
      </c>
      <c r="W100" s="16">
        <v>0.87</v>
      </c>
      <c r="X100" s="16">
        <v>0.9</v>
      </c>
      <c r="Y100" s="16"/>
      <c r="Z100" s="16"/>
      <c r="AA100" s="16"/>
      <c r="AB100" s="27" t="str">
        <f t="shared" si="7"/>
        <v>direct request</v>
      </c>
    </row>
    <row r="101" spans="1:28" ht="12">
      <c r="A101" s="16" t="s">
        <v>32</v>
      </c>
      <c r="B101" s="17" t="s">
        <v>216</v>
      </c>
      <c r="C101" s="18">
        <v>0.7</v>
      </c>
      <c r="D101" s="31" t="s">
        <v>412</v>
      </c>
      <c r="E101" s="19" t="s">
        <v>10</v>
      </c>
      <c r="F101" s="19"/>
      <c r="G101" s="18">
        <v>0.1</v>
      </c>
      <c r="H101" s="18">
        <v>0.15</v>
      </c>
      <c r="I101" s="18">
        <v>0.22</v>
      </c>
      <c r="J101" s="18">
        <v>0.28999999999999998</v>
      </c>
      <c r="K101" s="18">
        <v>0.43</v>
      </c>
      <c r="L101" s="18">
        <v>0.53</v>
      </c>
      <c r="M101" s="18">
        <v>0.65</v>
      </c>
      <c r="N101" s="18">
        <v>0.78</v>
      </c>
      <c r="O101" s="18">
        <v>0.83</v>
      </c>
      <c r="P101" s="18">
        <v>0.87</v>
      </c>
      <c r="Q101" s="18">
        <v>0.93</v>
      </c>
      <c r="R101" s="18">
        <v>0.99</v>
      </c>
      <c r="S101" s="18">
        <v>0.98</v>
      </c>
      <c r="T101" s="18">
        <v>1</v>
      </c>
      <c r="U101" s="18">
        <v>0.99</v>
      </c>
      <c r="V101" s="18">
        <v>1</v>
      </c>
      <c r="W101" s="18">
        <v>0.99</v>
      </c>
      <c r="X101" s="18">
        <v>1</v>
      </c>
      <c r="Y101" s="16"/>
      <c r="Z101" s="16"/>
      <c r="AA101" s="16"/>
      <c r="AB101" s="27" t="str">
        <f t="shared" si="7"/>
        <v>direct request</v>
      </c>
    </row>
    <row r="102" spans="1:28" ht="12">
      <c r="A102" s="16" t="s">
        <v>32</v>
      </c>
      <c r="B102" s="17" t="s">
        <v>217</v>
      </c>
      <c r="C102" s="18">
        <v>0.85</v>
      </c>
      <c r="D102" s="31" t="s">
        <v>412</v>
      </c>
      <c r="E102" s="22" t="s">
        <v>16</v>
      </c>
      <c r="F102" s="22"/>
      <c r="G102" s="18">
        <v>0.11</v>
      </c>
      <c r="H102" s="18">
        <v>0.19</v>
      </c>
      <c r="I102" s="18">
        <v>0.32</v>
      </c>
      <c r="J102" s="18">
        <v>0.41</v>
      </c>
      <c r="K102" s="18">
        <v>0.56000000000000005</v>
      </c>
      <c r="L102" s="18">
        <v>0.7</v>
      </c>
      <c r="M102" s="18">
        <v>0.8</v>
      </c>
      <c r="N102" s="18">
        <v>0.91</v>
      </c>
      <c r="O102" s="18">
        <v>0.95</v>
      </c>
      <c r="P102" s="18">
        <v>1</v>
      </c>
      <c r="Q102" s="18">
        <v>1</v>
      </c>
      <c r="R102" s="18">
        <v>1</v>
      </c>
      <c r="S102" s="18">
        <v>0.99</v>
      </c>
      <c r="T102" s="18">
        <v>1</v>
      </c>
      <c r="U102" s="18">
        <v>1</v>
      </c>
      <c r="V102" s="18">
        <v>1</v>
      </c>
      <c r="W102" s="18">
        <v>1</v>
      </c>
      <c r="X102" s="18">
        <v>1</v>
      </c>
      <c r="Y102" s="16"/>
      <c r="Z102" s="16"/>
      <c r="AA102" s="16"/>
      <c r="AB102" s="27" t="str">
        <f t="shared" si="7"/>
        <v>direct request</v>
      </c>
    </row>
    <row r="103" spans="1:28" ht="12">
      <c r="A103" s="16" t="s">
        <v>32</v>
      </c>
      <c r="B103" s="17" t="s">
        <v>218</v>
      </c>
      <c r="C103" s="18">
        <v>0.95</v>
      </c>
      <c r="D103" s="31" t="s">
        <v>412</v>
      </c>
      <c r="E103" s="22" t="s">
        <v>6</v>
      </c>
      <c r="F103" s="22"/>
      <c r="G103" s="18">
        <v>0.09</v>
      </c>
      <c r="H103" s="18">
        <v>0.23</v>
      </c>
      <c r="I103" s="18">
        <v>0.37</v>
      </c>
      <c r="J103" s="18">
        <v>0.5</v>
      </c>
      <c r="K103" s="18">
        <v>0.67</v>
      </c>
      <c r="L103" s="18">
        <v>0.83</v>
      </c>
      <c r="M103" s="18">
        <v>0.93</v>
      </c>
      <c r="N103" s="18">
        <v>0.99</v>
      </c>
      <c r="O103" s="18">
        <v>1</v>
      </c>
      <c r="P103" s="18">
        <v>1</v>
      </c>
      <c r="Q103" s="18">
        <v>1</v>
      </c>
      <c r="R103" s="18">
        <v>1</v>
      </c>
      <c r="S103" s="18">
        <v>1</v>
      </c>
      <c r="T103" s="18">
        <v>1</v>
      </c>
      <c r="U103" s="18">
        <v>1</v>
      </c>
      <c r="V103" s="18">
        <v>1</v>
      </c>
      <c r="W103" s="18">
        <v>0.99</v>
      </c>
      <c r="X103" s="18">
        <v>1</v>
      </c>
      <c r="Y103" s="16"/>
      <c r="Z103" s="16"/>
      <c r="AA103" s="16"/>
      <c r="AB103" s="27" t="str">
        <f t="shared" si="7"/>
        <v>direct request</v>
      </c>
    </row>
    <row r="104" spans="1:28" ht="12">
      <c r="A104" s="16" t="s">
        <v>32</v>
      </c>
      <c r="B104" s="17" t="s">
        <v>219</v>
      </c>
      <c r="C104" s="18"/>
      <c r="D104" s="31" t="s">
        <v>412</v>
      </c>
      <c r="E104" s="22"/>
      <c r="F104" s="22"/>
      <c r="G104" s="18">
        <v>0.2</v>
      </c>
      <c r="H104" s="18">
        <v>0.24</v>
      </c>
      <c r="I104" s="18">
        <v>0.38</v>
      </c>
      <c r="J104" s="18">
        <v>0.66</v>
      </c>
      <c r="K104" s="18">
        <v>0.65</v>
      </c>
      <c r="L104" s="18">
        <v>0.81</v>
      </c>
      <c r="M104" s="18">
        <v>0.97</v>
      </c>
      <c r="N104" s="18">
        <v>0.99</v>
      </c>
      <c r="O104" s="18">
        <v>1.05</v>
      </c>
      <c r="P104" s="18">
        <v>1.0900000000000001</v>
      </c>
      <c r="Q104" s="18">
        <v>1.0900000000000001</v>
      </c>
      <c r="R104" s="18">
        <v>1.08</v>
      </c>
      <c r="S104" s="18">
        <v>1.05</v>
      </c>
      <c r="T104" s="18">
        <v>1.02</v>
      </c>
      <c r="U104" s="18">
        <v>0.99</v>
      </c>
      <c r="V104" s="18">
        <v>1.03</v>
      </c>
      <c r="W104" s="18">
        <v>0.99</v>
      </c>
      <c r="X104" s="18">
        <v>1.03</v>
      </c>
      <c r="Y104" s="16"/>
      <c r="Z104" s="16"/>
      <c r="AA104" s="16"/>
      <c r="AB104" s="27" t="str">
        <f t="shared" si="7"/>
        <v>direct request</v>
      </c>
    </row>
    <row r="105" spans="1:28" ht="12">
      <c r="A105" s="16" t="s">
        <v>32</v>
      </c>
      <c r="B105" s="17" t="s">
        <v>220</v>
      </c>
      <c r="C105" s="18">
        <v>0.8</v>
      </c>
      <c r="D105" s="31" t="s">
        <v>412</v>
      </c>
      <c r="E105" s="22" t="s">
        <v>16</v>
      </c>
      <c r="F105" s="22"/>
      <c r="G105" s="18">
        <v>0.42</v>
      </c>
      <c r="H105" s="18">
        <v>0.36</v>
      </c>
      <c r="I105" s="18">
        <v>0.38</v>
      </c>
      <c r="J105" s="18">
        <v>0.43</v>
      </c>
      <c r="K105" s="18">
        <v>0.49</v>
      </c>
      <c r="L105" s="18">
        <v>0.63</v>
      </c>
      <c r="M105" s="18">
        <v>0.74</v>
      </c>
      <c r="N105" s="18">
        <v>0.82</v>
      </c>
      <c r="O105" s="18">
        <v>0.87</v>
      </c>
      <c r="P105" s="18">
        <v>0.93</v>
      </c>
      <c r="Q105" s="18">
        <v>0.94</v>
      </c>
      <c r="R105" s="18">
        <v>1.01</v>
      </c>
      <c r="S105" s="18">
        <v>0.96</v>
      </c>
      <c r="T105" s="18">
        <v>0.93</v>
      </c>
      <c r="U105" s="18">
        <v>0.87</v>
      </c>
      <c r="V105" s="18">
        <v>0.8</v>
      </c>
      <c r="W105" s="18">
        <v>0.83</v>
      </c>
      <c r="X105" s="18">
        <v>0.82</v>
      </c>
      <c r="Y105" s="16"/>
      <c r="Z105" s="16"/>
      <c r="AA105" s="16"/>
      <c r="AB105" s="27" t="str">
        <f t="shared" si="7"/>
        <v>direct request</v>
      </c>
    </row>
    <row r="106" spans="1:28" ht="12">
      <c r="A106" s="16" t="s">
        <v>32</v>
      </c>
      <c r="B106" s="17" t="s">
        <v>221</v>
      </c>
      <c r="C106" s="18">
        <v>0.75</v>
      </c>
      <c r="D106" s="31" t="s">
        <v>412</v>
      </c>
      <c r="E106" s="22" t="s">
        <v>10</v>
      </c>
      <c r="F106" s="22"/>
      <c r="G106" s="18">
        <v>0.24</v>
      </c>
      <c r="H106" s="18">
        <v>0.3</v>
      </c>
      <c r="I106" s="18">
        <v>0.25</v>
      </c>
      <c r="J106" s="18">
        <v>0.38</v>
      </c>
      <c r="K106" s="18">
        <v>0.44</v>
      </c>
      <c r="L106" s="18">
        <v>0.51</v>
      </c>
      <c r="M106" s="18">
        <v>0.64</v>
      </c>
      <c r="N106" s="18">
        <v>0.79</v>
      </c>
      <c r="O106" s="18">
        <v>0.82</v>
      </c>
      <c r="P106" s="18">
        <v>0.87</v>
      </c>
      <c r="Q106" s="18">
        <v>0.9</v>
      </c>
      <c r="R106" s="18">
        <v>0.93</v>
      </c>
      <c r="S106" s="18">
        <v>0.85</v>
      </c>
      <c r="T106" s="18">
        <v>0.82</v>
      </c>
      <c r="U106" s="18">
        <v>0.84</v>
      </c>
      <c r="V106" s="18">
        <v>0.84</v>
      </c>
      <c r="W106" s="18">
        <v>0.79</v>
      </c>
      <c r="X106" s="18">
        <v>0.83</v>
      </c>
      <c r="Y106" s="16"/>
      <c r="Z106" s="16"/>
      <c r="AA106" s="16"/>
      <c r="AB106" s="27" t="str">
        <f t="shared" si="7"/>
        <v>direct request</v>
      </c>
    </row>
    <row r="107" spans="1:28" ht="12">
      <c r="A107" s="16" t="s">
        <v>32</v>
      </c>
      <c r="B107" s="17" t="s">
        <v>222</v>
      </c>
      <c r="C107" s="18">
        <v>0.6</v>
      </c>
      <c r="D107" s="31" t="s">
        <v>412</v>
      </c>
      <c r="E107" s="22" t="s">
        <v>10</v>
      </c>
      <c r="F107" s="22"/>
      <c r="G107" s="18">
        <v>0.28000000000000003</v>
      </c>
      <c r="H107" s="18">
        <v>0.3</v>
      </c>
      <c r="I107" s="18">
        <v>0.25</v>
      </c>
      <c r="J107" s="18">
        <v>0.3</v>
      </c>
      <c r="K107" s="18">
        <v>0.35</v>
      </c>
      <c r="L107" s="18">
        <v>0.45</v>
      </c>
      <c r="M107" s="18">
        <v>0.54</v>
      </c>
      <c r="N107" s="18">
        <v>0.64</v>
      </c>
      <c r="O107" s="18">
        <v>0.68</v>
      </c>
      <c r="P107" s="18">
        <v>0.72</v>
      </c>
      <c r="Q107" s="18">
        <v>0.76</v>
      </c>
      <c r="R107" s="18">
        <v>0.77</v>
      </c>
      <c r="S107" s="18">
        <v>0.75</v>
      </c>
      <c r="T107" s="18">
        <v>0.75</v>
      </c>
      <c r="U107" s="18">
        <v>0.77</v>
      </c>
      <c r="V107" s="18">
        <v>0.75</v>
      </c>
      <c r="W107" s="18">
        <v>0.8</v>
      </c>
      <c r="X107" s="18">
        <v>0.85</v>
      </c>
      <c r="Y107" s="16"/>
      <c r="Z107" s="16"/>
      <c r="AA107" s="16"/>
      <c r="AB107" s="27" t="str">
        <f t="shared" si="7"/>
        <v>direct request</v>
      </c>
    </row>
    <row r="108" spans="1:28" ht="12">
      <c r="A108" s="16" t="s">
        <v>32</v>
      </c>
      <c r="B108" s="17" t="s">
        <v>223</v>
      </c>
      <c r="C108" s="18">
        <v>0.7</v>
      </c>
      <c r="D108" s="31" t="s">
        <v>412</v>
      </c>
      <c r="E108" s="22" t="s">
        <v>10</v>
      </c>
      <c r="F108" s="22"/>
      <c r="G108" s="18">
        <v>0.21</v>
      </c>
      <c r="H108" s="18">
        <v>0.3</v>
      </c>
      <c r="I108" s="18">
        <v>0.21</v>
      </c>
      <c r="J108" s="18">
        <v>0.42</v>
      </c>
      <c r="K108" s="18">
        <v>0.38</v>
      </c>
      <c r="L108" s="18">
        <v>0.53</v>
      </c>
      <c r="M108" s="18">
        <v>0.7</v>
      </c>
      <c r="N108" s="18">
        <v>0.79</v>
      </c>
      <c r="O108" s="18">
        <v>0.84</v>
      </c>
      <c r="P108" s="18">
        <v>0.86</v>
      </c>
      <c r="Q108" s="18">
        <v>0.88</v>
      </c>
      <c r="R108" s="18">
        <v>0.87</v>
      </c>
      <c r="S108" s="18">
        <v>0.82</v>
      </c>
      <c r="T108" s="18">
        <v>0.76</v>
      </c>
      <c r="U108" s="18">
        <v>0.73</v>
      </c>
      <c r="V108" s="18">
        <v>0.66</v>
      </c>
      <c r="W108" s="18">
        <v>0.62</v>
      </c>
      <c r="X108" s="18">
        <v>0.57999999999999996</v>
      </c>
      <c r="Y108" s="16"/>
      <c r="Z108" s="16"/>
      <c r="AA108" s="16"/>
      <c r="AB108" s="27" t="str">
        <f t="shared" si="7"/>
        <v>direct request</v>
      </c>
    </row>
    <row r="109" spans="1:28" ht="12">
      <c r="A109" s="16" t="s">
        <v>32</v>
      </c>
      <c r="B109" s="17" t="s">
        <v>224</v>
      </c>
      <c r="C109" s="18"/>
      <c r="D109" s="31" t="s">
        <v>412</v>
      </c>
      <c r="E109" s="22"/>
      <c r="F109" s="22"/>
      <c r="G109" s="18">
        <v>0.37</v>
      </c>
      <c r="H109" s="18">
        <v>0.4</v>
      </c>
      <c r="I109" s="18">
        <v>0.55000000000000004</v>
      </c>
      <c r="J109" s="18">
        <v>0.64</v>
      </c>
      <c r="K109" s="18">
        <v>0.83</v>
      </c>
      <c r="L109" s="18">
        <v>0.86</v>
      </c>
      <c r="M109" s="18">
        <v>0.9</v>
      </c>
      <c r="N109" s="18">
        <v>1</v>
      </c>
      <c r="O109" s="18">
        <v>1</v>
      </c>
      <c r="P109" s="18">
        <v>1</v>
      </c>
      <c r="Q109" s="18">
        <v>1</v>
      </c>
      <c r="R109" s="18">
        <v>1</v>
      </c>
      <c r="S109" s="18">
        <v>1</v>
      </c>
      <c r="T109" s="18">
        <v>1</v>
      </c>
      <c r="U109" s="18">
        <v>1</v>
      </c>
      <c r="V109" s="18">
        <v>1</v>
      </c>
      <c r="W109" s="18">
        <v>1</v>
      </c>
      <c r="X109" s="18">
        <v>1</v>
      </c>
      <c r="Y109" s="16"/>
      <c r="Z109" s="16"/>
      <c r="AA109" s="16"/>
      <c r="AB109" s="27" t="str">
        <f t="shared" si="7"/>
        <v>direct request</v>
      </c>
    </row>
    <row r="110" spans="1:28" ht="12">
      <c r="A110" s="16" t="s">
        <v>32</v>
      </c>
      <c r="B110" s="17" t="s">
        <v>225</v>
      </c>
      <c r="C110" s="18"/>
      <c r="D110" s="31" t="s">
        <v>412</v>
      </c>
      <c r="E110" s="22"/>
      <c r="F110" s="22"/>
      <c r="G110" s="18">
        <v>0.28000000000000003</v>
      </c>
      <c r="H110" s="18">
        <v>0.3</v>
      </c>
      <c r="I110" s="18">
        <v>0.41</v>
      </c>
      <c r="J110" s="18">
        <v>0.52</v>
      </c>
      <c r="K110" s="18">
        <v>0.6</v>
      </c>
      <c r="L110" s="18">
        <v>0.68</v>
      </c>
      <c r="M110" s="18">
        <v>0.86</v>
      </c>
      <c r="N110" s="18">
        <v>1</v>
      </c>
      <c r="O110" s="18">
        <v>1</v>
      </c>
      <c r="P110" s="18">
        <v>1</v>
      </c>
      <c r="Q110" s="18">
        <v>1</v>
      </c>
      <c r="R110" s="18">
        <v>1</v>
      </c>
      <c r="S110" s="18">
        <v>1</v>
      </c>
      <c r="T110" s="18">
        <v>1</v>
      </c>
      <c r="U110" s="18">
        <v>1</v>
      </c>
      <c r="V110" s="18">
        <v>1</v>
      </c>
      <c r="W110" s="18">
        <v>1</v>
      </c>
      <c r="X110" s="18">
        <v>1</v>
      </c>
      <c r="Y110" s="16"/>
      <c r="Z110" s="16"/>
      <c r="AA110" s="16"/>
      <c r="AB110" s="27" t="str">
        <f t="shared" si="7"/>
        <v>direct request</v>
      </c>
    </row>
    <row r="111" spans="1:28" ht="12">
      <c r="A111" s="16" t="s">
        <v>32</v>
      </c>
      <c r="B111" s="17" t="s">
        <v>226</v>
      </c>
      <c r="C111" s="18"/>
      <c r="D111" s="31" t="s">
        <v>412</v>
      </c>
      <c r="E111" s="22"/>
      <c r="F111" s="22"/>
      <c r="G111" s="18">
        <v>0.26</v>
      </c>
      <c r="H111" s="18">
        <v>0.27</v>
      </c>
      <c r="I111" s="18">
        <v>0.37</v>
      </c>
      <c r="J111" s="18">
        <v>0.42</v>
      </c>
      <c r="K111" s="18">
        <v>0.5</v>
      </c>
      <c r="L111" s="18">
        <v>0.64</v>
      </c>
      <c r="M111" s="18">
        <v>0.82</v>
      </c>
      <c r="N111" s="18">
        <v>0.9</v>
      </c>
      <c r="O111" s="18">
        <v>0.92</v>
      </c>
      <c r="P111" s="18">
        <v>0.96</v>
      </c>
      <c r="Q111" s="18">
        <v>1</v>
      </c>
      <c r="R111" s="18">
        <v>1</v>
      </c>
      <c r="S111" s="18">
        <v>1</v>
      </c>
      <c r="T111" s="18">
        <v>1</v>
      </c>
      <c r="U111" s="18">
        <v>1</v>
      </c>
      <c r="V111" s="18">
        <v>1</v>
      </c>
      <c r="W111" s="18">
        <v>1</v>
      </c>
      <c r="X111" s="18">
        <v>1</v>
      </c>
      <c r="Y111" s="16"/>
      <c r="Z111" s="16"/>
      <c r="AA111" s="16"/>
      <c r="AB111" s="27" t="str">
        <f t="shared" si="7"/>
        <v>direct request</v>
      </c>
    </row>
    <row r="112" spans="1:28" ht="12">
      <c r="A112" s="16" t="s">
        <v>32</v>
      </c>
      <c r="B112" s="17" t="s">
        <v>227</v>
      </c>
      <c r="C112" s="18"/>
      <c r="D112" s="31" t="s">
        <v>412</v>
      </c>
      <c r="E112" s="22"/>
      <c r="F112" s="22"/>
      <c r="G112" s="18">
        <v>0.37</v>
      </c>
      <c r="H112" s="18">
        <v>0.4</v>
      </c>
      <c r="I112" s="18">
        <v>0.55000000000000004</v>
      </c>
      <c r="J112" s="18">
        <v>0.64</v>
      </c>
      <c r="K112" s="18">
        <v>0.83</v>
      </c>
      <c r="L112" s="18">
        <v>0.86</v>
      </c>
      <c r="M112" s="18">
        <v>0.9</v>
      </c>
      <c r="N112" s="18">
        <v>1</v>
      </c>
      <c r="O112" s="18">
        <v>1</v>
      </c>
      <c r="P112" s="18">
        <v>1</v>
      </c>
      <c r="Q112" s="18">
        <v>1</v>
      </c>
      <c r="R112" s="18">
        <v>1</v>
      </c>
      <c r="S112" s="18">
        <v>1</v>
      </c>
      <c r="T112" s="18">
        <v>1</v>
      </c>
      <c r="U112" s="18">
        <v>1</v>
      </c>
      <c r="V112" s="18">
        <v>1</v>
      </c>
      <c r="W112" s="18">
        <v>1</v>
      </c>
      <c r="X112" s="18">
        <v>1</v>
      </c>
      <c r="Y112" s="16"/>
      <c r="Z112" s="16"/>
      <c r="AA112" s="16"/>
      <c r="AB112" s="27" t="str">
        <f t="shared" si="7"/>
        <v>direct request</v>
      </c>
    </row>
    <row r="113" spans="1:28" ht="12">
      <c r="A113" s="16" t="s">
        <v>32</v>
      </c>
      <c r="B113" s="17" t="s">
        <v>228</v>
      </c>
      <c r="C113" s="18"/>
      <c r="D113" s="31" t="s">
        <v>412</v>
      </c>
      <c r="E113" s="22"/>
      <c r="F113" s="22"/>
      <c r="G113" s="18">
        <v>0.28000000000000003</v>
      </c>
      <c r="H113" s="18">
        <v>0.3</v>
      </c>
      <c r="I113" s="18">
        <v>0.41</v>
      </c>
      <c r="J113" s="18">
        <v>0.52</v>
      </c>
      <c r="K113" s="18">
        <v>0.6</v>
      </c>
      <c r="L113" s="18">
        <v>0.68</v>
      </c>
      <c r="M113" s="18">
        <v>0.86</v>
      </c>
      <c r="N113" s="18">
        <v>1</v>
      </c>
      <c r="O113" s="18">
        <v>1</v>
      </c>
      <c r="P113" s="18">
        <v>1</v>
      </c>
      <c r="Q113" s="18">
        <v>1</v>
      </c>
      <c r="R113" s="18">
        <v>1</v>
      </c>
      <c r="S113" s="18">
        <v>1</v>
      </c>
      <c r="T113" s="18">
        <v>1</v>
      </c>
      <c r="U113" s="18">
        <v>1</v>
      </c>
      <c r="V113" s="18">
        <v>1</v>
      </c>
      <c r="W113" s="18">
        <v>1</v>
      </c>
      <c r="X113" s="18">
        <v>1</v>
      </c>
      <c r="Y113" s="16"/>
      <c r="Z113" s="16"/>
      <c r="AA113" s="16"/>
      <c r="AB113" s="27" t="str">
        <f t="shared" si="7"/>
        <v>direct request</v>
      </c>
    </row>
    <row r="114" spans="1:28" ht="12">
      <c r="A114" s="16" t="s">
        <v>32</v>
      </c>
      <c r="B114" s="17" t="s">
        <v>229</v>
      </c>
      <c r="C114" s="18"/>
      <c r="D114" s="31" t="s">
        <v>412</v>
      </c>
      <c r="E114" s="22"/>
      <c r="F114" s="22"/>
      <c r="G114" s="18">
        <v>0.26</v>
      </c>
      <c r="H114" s="18">
        <v>0.27</v>
      </c>
      <c r="I114" s="18">
        <v>0.37</v>
      </c>
      <c r="J114" s="18">
        <v>0.42</v>
      </c>
      <c r="K114" s="18">
        <v>0.5</v>
      </c>
      <c r="L114" s="18">
        <v>0.64</v>
      </c>
      <c r="M114" s="18">
        <v>0.82</v>
      </c>
      <c r="N114" s="18">
        <v>0.9</v>
      </c>
      <c r="O114" s="18">
        <v>0.92</v>
      </c>
      <c r="P114" s="18">
        <v>0.96</v>
      </c>
      <c r="Q114" s="18">
        <v>1</v>
      </c>
      <c r="R114" s="18">
        <v>1</v>
      </c>
      <c r="S114" s="18">
        <v>1</v>
      </c>
      <c r="T114" s="18">
        <v>1</v>
      </c>
      <c r="U114" s="18">
        <v>1</v>
      </c>
      <c r="V114" s="18">
        <v>1</v>
      </c>
      <c r="W114" s="18">
        <v>1</v>
      </c>
      <c r="X114" s="18">
        <v>1</v>
      </c>
      <c r="Y114" s="16"/>
      <c r="Z114" s="16"/>
      <c r="AA114" s="16"/>
      <c r="AB114" s="27" t="str">
        <f t="shared" si="7"/>
        <v>direct request</v>
      </c>
    </row>
  </sheetData>
  <autoFilter ref="A3:AB3" xr:uid="{1ACB7DE1-CC13-9246-B338-50DC3F9A99D7}">
    <sortState xmlns:xlrd2="http://schemas.microsoft.com/office/spreadsheetml/2017/richdata2" ref="A4:AB107">
      <sortCondition ref="A3:A107"/>
    </sortState>
  </autoFilter>
  <mergeCells count="1">
    <mergeCell ref="A1:AB2"/>
  </mergeCells>
  <pageMargins left="0.25" right="0.25" top="0.75" bottom="0.75" header="0.3" footer="0.3"/>
  <pageSetup paperSize="9" scale="60" orientation="landscape" r:id="rId1"/>
  <headerFooter alignWithMargins="0"/>
  <rowBreaks count="1" manualBreakCount="1">
    <brk id="109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Terzdaten DE</vt:lpstr>
      <vt:lpstr>Dates en tiers d'octave FR</vt:lpstr>
      <vt:lpstr>Date di terza ottava IT</vt:lpstr>
      <vt:lpstr>Third octave data EN</vt:lpstr>
      <vt:lpstr>'Date di terza ottava IT'!Druckbereich</vt:lpstr>
      <vt:lpstr>'Dates en tiers d''octave FR'!Druckbereich</vt:lpstr>
      <vt:lpstr>'Terzdaten DE'!Druckbereich</vt:lpstr>
      <vt:lpstr>'Third octave data 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Calvet</dc:creator>
  <cp:lastModifiedBy>Delia Schnider</cp:lastModifiedBy>
  <cp:lastPrinted>2025-01-07T15:46:58Z</cp:lastPrinted>
  <dcterms:created xsi:type="dcterms:W3CDTF">2024-12-04T14:11:57Z</dcterms:created>
  <dcterms:modified xsi:type="dcterms:W3CDTF">2025-07-31T06:28:32Z</dcterms:modified>
</cp:coreProperties>
</file>